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SU\General\Finance EPOS IT - access to all\Finance Processes &amp; Procedures\Electronic payments vouchers - student claims\"/>
    </mc:Choice>
  </mc:AlternateContent>
  <xr:revisionPtr revIDLastSave="0" documentId="13_ncr:1_{C18DF8A0-7979-4576-9B97-92F09AC4C761}" xr6:coauthVersionLast="47" xr6:coauthVersionMax="47" xr10:uidLastSave="{00000000-0000-0000-0000-000000000000}"/>
  <bookViews>
    <workbookView xWindow="-14550" yWindow="-16320" windowWidth="29040" windowHeight="15840" xr2:uid="{00000000-000D-0000-FFFF-FFFF00000000}"/>
  </bookViews>
  <sheets>
    <sheet name="Payments Voucher (Template)" sheetId="1" r:id="rId1"/>
    <sheet name="Key" sheetId="2" r:id="rId2"/>
  </sheets>
  <definedNames>
    <definedName name="_xlnm._FilterDatabase" localSheetId="1" hidden="1">Key!$T$2:$V$329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1" i="1" l="1"/>
  <c r="K261" i="1" s="1"/>
  <c r="J261" i="1"/>
  <c r="L260" i="1"/>
  <c r="K260" i="1" s="1"/>
  <c r="J260" i="1"/>
  <c r="L259" i="1"/>
  <c r="K259" i="1" s="1"/>
  <c r="J259" i="1"/>
  <c r="L258" i="1"/>
  <c r="K258" i="1" s="1"/>
  <c r="J258" i="1"/>
  <c r="L257" i="1"/>
  <c r="K257" i="1" s="1"/>
  <c r="J257" i="1"/>
  <c r="L256" i="1"/>
  <c r="K256" i="1" s="1"/>
  <c r="J256" i="1"/>
  <c r="L255" i="1"/>
  <c r="K255" i="1" s="1"/>
  <c r="J255" i="1"/>
  <c r="L254" i="1"/>
  <c r="K254" i="1" s="1"/>
  <c r="J254" i="1"/>
  <c r="L253" i="1"/>
  <c r="K253" i="1" s="1"/>
  <c r="J253" i="1"/>
  <c r="L252" i="1"/>
  <c r="K252" i="1" s="1"/>
  <c r="J252" i="1"/>
  <c r="L251" i="1"/>
  <c r="K251" i="1"/>
  <c r="J251" i="1"/>
  <c r="L250" i="1"/>
  <c r="K250" i="1" s="1"/>
  <c r="J250" i="1"/>
  <c r="L249" i="1"/>
  <c r="K249" i="1" s="1"/>
  <c r="J249" i="1"/>
  <c r="L248" i="1"/>
  <c r="K248" i="1" s="1"/>
  <c r="J248" i="1"/>
  <c r="L247" i="1"/>
  <c r="K247" i="1" s="1"/>
  <c r="J247" i="1"/>
  <c r="L246" i="1"/>
  <c r="K246" i="1" s="1"/>
  <c r="J246" i="1"/>
  <c r="L245" i="1"/>
  <c r="K245" i="1"/>
  <c r="J245" i="1"/>
  <c r="L244" i="1"/>
  <c r="K244" i="1" s="1"/>
  <c r="J244" i="1"/>
  <c r="L243" i="1"/>
  <c r="K243" i="1" s="1"/>
  <c r="J243" i="1"/>
  <c r="L242" i="1"/>
  <c r="K242" i="1" s="1"/>
  <c r="J242" i="1"/>
  <c r="L241" i="1"/>
  <c r="K241" i="1" s="1"/>
  <c r="J241" i="1"/>
  <c r="L240" i="1"/>
  <c r="K240" i="1" s="1"/>
  <c r="J240" i="1"/>
  <c r="L239" i="1"/>
  <c r="K239" i="1"/>
  <c r="J239" i="1"/>
  <c r="L238" i="1"/>
  <c r="K238" i="1" s="1"/>
  <c r="J238" i="1"/>
  <c r="L237" i="1"/>
  <c r="K237" i="1" s="1"/>
  <c r="J237" i="1"/>
  <c r="L236" i="1"/>
  <c r="K236" i="1" s="1"/>
  <c r="J236" i="1"/>
  <c r="L235" i="1"/>
  <c r="K235" i="1" s="1"/>
  <c r="J235" i="1"/>
  <c r="L234" i="1"/>
  <c r="K234" i="1" s="1"/>
  <c r="J234" i="1"/>
  <c r="L233" i="1"/>
  <c r="K233" i="1"/>
  <c r="J233" i="1"/>
  <c r="L232" i="1"/>
  <c r="K232" i="1" s="1"/>
  <c r="J232" i="1"/>
  <c r="L231" i="1"/>
  <c r="K231" i="1" s="1"/>
  <c r="J231" i="1"/>
  <c r="L230" i="1"/>
  <c r="K230" i="1" s="1"/>
  <c r="J230" i="1"/>
  <c r="L229" i="1"/>
  <c r="K229" i="1"/>
  <c r="J229" i="1"/>
  <c r="L228" i="1"/>
  <c r="K228" i="1" s="1"/>
  <c r="J228" i="1"/>
  <c r="L227" i="1"/>
  <c r="K227" i="1" s="1"/>
  <c r="J227" i="1"/>
  <c r="L226" i="1"/>
  <c r="K226" i="1"/>
  <c r="J226" i="1"/>
  <c r="L225" i="1"/>
  <c r="K225" i="1"/>
  <c r="J225" i="1"/>
  <c r="L224" i="1"/>
  <c r="K224" i="1" s="1"/>
  <c r="J224" i="1"/>
  <c r="L223" i="1"/>
  <c r="K223" i="1"/>
  <c r="J223" i="1"/>
  <c r="L222" i="1"/>
  <c r="K222" i="1"/>
  <c r="J222" i="1"/>
  <c r="L221" i="1"/>
  <c r="K221" i="1" s="1"/>
  <c r="J221" i="1"/>
  <c r="L220" i="1"/>
  <c r="K220" i="1" s="1"/>
  <c r="J220" i="1"/>
  <c r="L219" i="1"/>
  <c r="K219" i="1" s="1"/>
  <c r="J219" i="1"/>
  <c r="L218" i="1"/>
  <c r="K218" i="1" s="1"/>
  <c r="J218" i="1"/>
  <c r="L217" i="1"/>
  <c r="K217" i="1" s="1"/>
  <c r="J217" i="1"/>
  <c r="L216" i="1"/>
  <c r="K216" i="1" s="1"/>
  <c r="J216" i="1"/>
  <c r="L215" i="1"/>
  <c r="K215" i="1" s="1"/>
  <c r="J215" i="1"/>
  <c r="L214" i="1"/>
  <c r="K214" i="1" s="1"/>
  <c r="J214" i="1"/>
  <c r="L213" i="1"/>
  <c r="K213" i="1"/>
  <c r="J213" i="1"/>
  <c r="L212" i="1"/>
  <c r="K212" i="1" s="1"/>
  <c r="J212" i="1"/>
  <c r="L211" i="1"/>
  <c r="K211" i="1" s="1"/>
  <c r="J211" i="1"/>
  <c r="L210" i="1"/>
  <c r="K210" i="1" s="1"/>
  <c r="J210" i="1"/>
  <c r="L209" i="1"/>
  <c r="K209" i="1" s="1"/>
  <c r="J209" i="1"/>
  <c r="L208" i="1"/>
  <c r="K208" i="1" s="1"/>
  <c r="J208" i="1"/>
  <c r="L207" i="1"/>
  <c r="K207" i="1" s="1"/>
  <c r="J207" i="1"/>
  <c r="L206" i="1"/>
  <c r="K206" i="1" s="1"/>
  <c r="J206" i="1"/>
  <c r="L205" i="1"/>
  <c r="K205" i="1" s="1"/>
  <c r="J205" i="1"/>
  <c r="L204" i="1"/>
  <c r="K204" i="1" s="1"/>
  <c r="J204" i="1"/>
  <c r="L203" i="1"/>
  <c r="K203" i="1"/>
  <c r="J203" i="1"/>
  <c r="L202" i="1"/>
  <c r="K202" i="1" s="1"/>
  <c r="J202" i="1"/>
  <c r="L201" i="1"/>
  <c r="K201" i="1" s="1"/>
  <c r="J201" i="1"/>
  <c r="L200" i="1"/>
  <c r="K200" i="1" s="1"/>
  <c r="J200" i="1"/>
  <c r="L199" i="1"/>
  <c r="K199" i="1" s="1"/>
  <c r="J199" i="1"/>
  <c r="L198" i="1"/>
  <c r="K198" i="1" s="1"/>
  <c r="J198" i="1"/>
  <c r="L197" i="1"/>
  <c r="K197" i="1"/>
  <c r="J197" i="1"/>
  <c r="L196" i="1"/>
  <c r="K196" i="1" s="1"/>
  <c r="J196" i="1"/>
  <c r="L195" i="1"/>
  <c r="K195" i="1" s="1"/>
  <c r="J195" i="1"/>
  <c r="L194" i="1"/>
  <c r="K194" i="1"/>
  <c r="J194" i="1"/>
  <c r="L193" i="1"/>
  <c r="K193" i="1" s="1"/>
  <c r="J193" i="1"/>
  <c r="L192" i="1"/>
  <c r="K192" i="1" s="1"/>
  <c r="J192" i="1"/>
  <c r="L191" i="1"/>
  <c r="K191" i="1"/>
  <c r="J191" i="1"/>
  <c r="L190" i="1"/>
  <c r="K190" i="1" s="1"/>
  <c r="J190" i="1"/>
  <c r="L189" i="1"/>
  <c r="K189" i="1" s="1"/>
  <c r="J189" i="1"/>
  <c r="L188" i="1"/>
  <c r="K188" i="1" s="1"/>
  <c r="J188" i="1"/>
  <c r="L187" i="1"/>
  <c r="K187" i="1" s="1"/>
  <c r="J187" i="1"/>
  <c r="L186" i="1"/>
  <c r="K186" i="1" s="1"/>
  <c r="J186" i="1"/>
  <c r="L185" i="1"/>
  <c r="K185" i="1" s="1"/>
  <c r="J185" i="1"/>
  <c r="L184" i="1"/>
  <c r="K184" i="1" s="1"/>
  <c r="J184" i="1"/>
  <c r="L183" i="1"/>
  <c r="K183" i="1" s="1"/>
  <c r="J183" i="1"/>
  <c r="L182" i="1"/>
  <c r="K182" i="1" s="1"/>
  <c r="J182" i="1"/>
  <c r="L181" i="1"/>
  <c r="K181" i="1" s="1"/>
  <c r="J181" i="1"/>
  <c r="L180" i="1"/>
  <c r="K180" i="1" s="1"/>
  <c r="J180" i="1"/>
  <c r="L179" i="1"/>
  <c r="K179" i="1" s="1"/>
  <c r="J179" i="1"/>
  <c r="L178" i="1"/>
  <c r="K178" i="1" s="1"/>
  <c r="J178" i="1"/>
  <c r="L177" i="1"/>
  <c r="K177" i="1"/>
  <c r="J177" i="1"/>
  <c r="L176" i="1"/>
  <c r="K176" i="1" s="1"/>
  <c r="J176" i="1"/>
  <c r="L175" i="1"/>
  <c r="K175" i="1" s="1"/>
  <c r="J175" i="1"/>
  <c r="L174" i="1"/>
  <c r="K174" i="1"/>
  <c r="J174" i="1"/>
  <c r="L173" i="1"/>
  <c r="K173" i="1" s="1"/>
  <c r="J173" i="1"/>
  <c r="L172" i="1"/>
  <c r="K172" i="1" s="1"/>
  <c r="J172" i="1"/>
  <c r="L171" i="1"/>
  <c r="K171" i="1"/>
  <c r="J171" i="1"/>
  <c r="L170" i="1"/>
  <c r="K170" i="1" s="1"/>
  <c r="J170" i="1"/>
  <c r="L169" i="1"/>
  <c r="K169" i="1" s="1"/>
  <c r="J169" i="1"/>
  <c r="L168" i="1"/>
  <c r="K168" i="1" s="1"/>
  <c r="J168" i="1"/>
  <c r="L167" i="1"/>
  <c r="K167" i="1" s="1"/>
  <c r="J167" i="1"/>
  <c r="L166" i="1"/>
  <c r="K166" i="1"/>
  <c r="J166" i="1"/>
  <c r="L165" i="1"/>
  <c r="K165" i="1" s="1"/>
  <c r="J165" i="1"/>
  <c r="L164" i="1"/>
  <c r="K164" i="1" s="1"/>
  <c r="J164" i="1"/>
  <c r="L163" i="1"/>
  <c r="K163" i="1"/>
  <c r="J163" i="1"/>
  <c r="L162" i="1"/>
  <c r="K162" i="1" s="1"/>
  <c r="J162" i="1"/>
  <c r="L161" i="1"/>
  <c r="K161" i="1" s="1"/>
  <c r="J161" i="1"/>
  <c r="L160" i="1"/>
  <c r="K160" i="1" s="1"/>
  <c r="J160" i="1"/>
  <c r="L159" i="1"/>
  <c r="K159" i="1" s="1"/>
  <c r="J159" i="1"/>
  <c r="L158" i="1"/>
  <c r="K158" i="1" s="1"/>
  <c r="J158" i="1"/>
  <c r="L157" i="1"/>
  <c r="K157" i="1" s="1"/>
  <c r="J157" i="1"/>
  <c r="L156" i="1"/>
  <c r="K156" i="1" s="1"/>
  <c r="J156" i="1"/>
  <c r="L155" i="1"/>
  <c r="K155" i="1"/>
  <c r="J155" i="1"/>
  <c r="L154" i="1"/>
  <c r="K154" i="1" s="1"/>
  <c r="J154" i="1"/>
  <c r="L153" i="1"/>
  <c r="K153" i="1" s="1"/>
  <c r="J153" i="1"/>
  <c r="L152" i="1"/>
  <c r="K152" i="1" s="1"/>
  <c r="J152" i="1"/>
  <c r="L151" i="1"/>
  <c r="K151" i="1" s="1"/>
  <c r="J151" i="1"/>
  <c r="L150" i="1"/>
  <c r="K150" i="1" s="1"/>
  <c r="J150" i="1"/>
  <c r="L149" i="1"/>
  <c r="K149" i="1" s="1"/>
  <c r="J149" i="1"/>
  <c r="L148" i="1"/>
  <c r="K148" i="1" s="1"/>
  <c r="J148" i="1"/>
  <c r="L147" i="1"/>
  <c r="K147" i="1" s="1"/>
  <c r="J147" i="1"/>
  <c r="L146" i="1"/>
  <c r="K146" i="1" s="1"/>
  <c r="J146" i="1"/>
  <c r="L145" i="1"/>
  <c r="K145" i="1"/>
  <c r="J145" i="1"/>
  <c r="L144" i="1"/>
  <c r="K144" i="1" s="1"/>
  <c r="J144" i="1"/>
  <c r="L143" i="1"/>
  <c r="K143" i="1" s="1"/>
  <c r="J143" i="1"/>
  <c r="L142" i="1"/>
  <c r="K142" i="1"/>
  <c r="J142" i="1"/>
  <c r="L141" i="1"/>
  <c r="K141" i="1" s="1"/>
  <c r="J141" i="1"/>
  <c r="L140" i="1"/>
  <c r="K140" i="1" s="1"/>
  <c r="J140" i="1"/>
  <c r="L139" i="1"/>
  <c r="K139" i="1" s="1"/>
  <c r="J139" i="1"/>
  <c r="L138" i="1"/>
  <c r="K138" i="1" s="1"/>
  <c r="J138" i="1"/>
  <c r="L137" i="1"/>
  <c r="K137" i="1"/>
  <c r="J137" i="1"/>
  <c r="L136" i="1"/>
  <c r="K136" i="1" s="1"/>
  <c r="J136" i="1"/>
  <c r="L135" i="1"/>
  <c r="K135" i="1" s="1"/>
  <c r="J135" i="1"/>
  <c r="L134" i="1"/>
  <c r="K134" i="1" s="1"/>
  <c r="J134" i="1"/>
  <c r="L133" i="1"/>
  <c r="K133" i="1" s="1"/>
  <c r="J133" i="1"/>
  <c r="L132" i="1"/>
  <c r="K132" i="1" s="1"/>
  <c r="J132" i="1"/>
  <c r="L131" i="1"/>
  <c r="K131" i="1" s="1"/>
  <c r="J131" i="1"/>
  <c r="L130" i="1"/>
  <c r="K130" i="1" s="1"/>
  <c r="J130" i="1"/>
  <c r="L129" i="1"/>
  <c r="K129" i="1"/>
  <c r="J129" i="1"/>
  <c r="L128" i="1"/>
  <c r="K128" i="1" s="1"/>
  <c r="J128" i="1"/>
  <c r="L127" i="1"/>
  <c r="K127" i="1" s="1"/>
  <c r="J127" i="1"/>
  <c r="L126" i="1"/>
  <c r="K126" i="1"/>
  <c r="J126" i="1"/>
  <c r="L125" i="1"/>
  <c r="K125" i="1" s="1"/>
  <c r="J125" i="1"/>
  <c r="L124" i="1"/>
  <c r="K124" i="1" s="1"/>
  <c r="J124" i="1"/>
  <c r="L123" i="1"/>
  <c r="K123" i="1"/>
  <c r="J123" i="1"/>
  <c r="L122" i="1"/>
  <c r="K122" i="1" s="1"/>
  <c r="J122" i="1"/>
  <c r="L121" i="1"/>
  <c r="K121" i="1" s="1"/>
  <c r="J121" i="1"/>
  <c r="L120" i="1"/>
  <c r="K120" i="1" s="1"/>
  <c r="J120" i="1"/>
  <c r="L119" i="1"/>
  <c r="K119" i="1" s="1"/>
  <c r="J119" i="1"/>
  <c r="L118" i="1"/>
  <c r="K118" i="1" s="1"/>
  <c r="J118" i="1"/>
  <c r="L117" i="1"/>
  <c r="K117" i="1" s="1"/>
  <c r="J117" i="1"/>
  <c r="L116" i="1"/>
  <c r="K116" i="1" s="1"/>
  <c r="J116" i="1"/>
  <c r="L115" i="1"/>
  <c r="K115" i="1" s="1"/>
  <c r="J115" i="1"/>
  <c r="L114" i="1"/>
  <c r="K114" i="1"/>
  <c r="J114" i="1"/>
  <c r="L113" i="1"/>
  <c r="K113" i="1" s="1"/>
  <c r="J113" i="1"/>
  <c r="L112" i="1"/>
  <c r="K112" i="1" s="1"/>
  <c r="J112" i="1"/>
  <c r="L111" i="1"/>
  <c r="K111" i="1"/>
  <c r="J111" i="1"/>
  <c r="L110" i="1"/>
  <c r="K110" i="1" s="1"/>
  <c r="J110" i="1"/>
  <c r="L109" i="1"/>
  <c r="K109" i="1" s="1"/>
  <c r="J109" i="1"/>
  <c r="L108" i="1"/>
  <c r="K108" i="1" s="1"/>
  <c r="J108" i="1"/>
  <c r="L107" i="1"/>
  <c r="K107" i="1" s="1"/>
  <c r="J107" i="1"/>
  <c r="L106" i="1"/>
  <c r="K106" i="1" s="1"/>
  <c r="J106" i="1"/>
  <c r="L105" i="1"/>
  <c r="K105" i="1"/>
  <c r="J105" i="1"/>
  <c r="L104" i="1"/>
  <c r="K104" i="1" s="1"/>
  <c r="J104" i="1"/>
  <c r="L103" i="1"/>
  <c r="K103" i="1" s="1"/>
  <c r="J103" i="1"/>
  <c r="L102" i="1"/>
  <c r="K102" i="1" s="1"/>
  <c r="J102" i="1"/>
  <c r="L101" i="1"/>
  <c r="K101" i="1" s="1"/>
  <c r="J101" i="1"/>
  <c r="L100" i="1"/>
  <c r="K100" i="1" s="1"/>
  <c r="J100" i="1"/>
  <c r="L99" i="1"/>
  <c r="K99" i="1" s="1"/>
  <c r="J99" i="1"/>
  <c r="L98" i="1"/>
  <c r="K98" i="1" s="1"/>
  <c r="J98" i="1"/>
  <c r="L97" i="1"/>
  <c r="K97" i="1"/>
  <c r="J97" i="1"/>
  <c r="L96" i="1"/>
  <c r="K96" i="1" s="1"/>
  <c r="J96" i="1"/>
  <c r="L95" i="1"/>
  <c r="K95" i="1" s="1"/>
  <c r="J95" i="1"/>
  <c r="L94" i="1"/>
  <c r="K94" i="1"/>
  <c r="J94" i="1"/>
  <c r="L93" i="1"/>
  <c r="K93" i="1" s="1"/>
  <c r="J93" i="1"/>
  <c r="L92" i="1"/>
  <c r="K92" i="1" s="1"/>
  <c r="J92" i="1"/>
  <c r="L91" i="1"/>
  <c r="K91" i="1"/>
  <c r="J91" i="1"/>
  <c r="L90" i="1"/>
  <c r="K90" i="1" s="1"/>
  <c r="J90" i="1"/>
  <c r="L89" i="1"/>
  <c r="K89" i="1" s="1"/>
  <c r="J89" i="1"/>
  <c r="L88" i="1"/>
  <c r="K88" i="1" s="1"/>
  <c r="J88" i="1"/>
  <c r="L87" i="1"/>
  <c r="K87" i="1" s="1"/>
  <c r="J87" i="1"/>
  <c r="L86" i="1"/>
  <c r="K86" i="1" s="1"/>
  <c r="J86" i="1"/>
  <c r="L85" i="1"/>
  <c r="K85" i="1" s="1"/>
  <c r="J85" i="1"/>
  <c r="L84" i="1"/>
  <c r="K84" i="1" s="1"/>
  <c r="J84" i="1"/>
  <c r="L83" i="1"/>
  <c r="K83" i="1" s="1"/>
  <c r="J83" i="1"/>
  <c r="L82" i="1"/>
  <c r="K82" i="1"/>
  <c r="J82" i="1"/>
  <c r="L81" i="1"/>
  <c r="K81" i="1" s="1"/>
  <c r="J81" i="1"/>
  <c r="L80" i="1"/>
  <c r="K80" i="1" s="1"/>
  <c r="J80" i="1"/>
  <c r="L79" i="1"/>
  <c r="K79" i="1"/>
  <c r="J79" i="1"/>
  <c r="L78" i="1"/>
  <c r="K78" i="1" s="1"/>
  <c r="J78" i="1"/>
  <c r="L77" i="1"/>
  <c r="K77" i="1" s="1"/>
  <c r="J77" i="1"/>
  <c r="L76" i="1"/>
  <c r="K76" i="1" s="1"/>
  <c r="J76" i="1"/>
  <c r="L75" i="1"/>
  <c r="K75" i="1" s="1"/>
  <c r="J75" i="1"/>
  <c r="L74" i="1"/>
  <c r="K74" i="1" s="1"/>
  <c r="J74" i="1"/>
  <c r="L73" i="1"/>
  <c r="K73" i="1" s="1"/>
  <c r="J73" i="1"/>
  <c r="L72" i="1"/>
  <c r="K72" i="1" s="1"/>
  <c r="J72" i="1"/>
  <c r="L71" i="1"/>
  <c r="K71" i="1" s="1"/>
  <c r="J71" i="1"/>
  <c r="L70" i="1"/>
  <c r="K70" i="1" s="1"/>
  <c r="J70" i="1"/>
  <c r="L69" i="1"/>
  <c r="K69" i="1" s="1"/>
  <c r="J69" i="1"/>
  <c r="L68" i="1"/>
  <c r="K68" i="1" s="1"/>
  <c r="J68" i="1"/>
  <c r="L67" i="1"/>
  <c r="K67" i="1" s="1"/>
  <c r="J67" i="1"/>
  <c r="L66" i="1"/>
  <c r="K66" i="1" s="1"/>
  <c r="J66" i="1"/>
  <c r="L65" i="1"/>
  <c r="K65" i="1"/>
  <c r="J65" i="1"/>
  <c r="L64" i="1"/>
  <c r="K64" i="1" s="1"/>
  <c r="J64" i="1"/>
  <c r="L63" i="1"/>
  <c r="K63" i="1" s="1"/>
  <c r="J63" i="1"/>
  <c r="L62" i="1"/>
  <c r="K62" i="1"/>
  <c r="J62" i="1"/>
  <c r="L61" i="1"/>
  <c r="K61" i="1" s="1"/>
  <c r="J61" i="1"/>
  <c r="L60" i="1"/>
  <c r="K60" i="1" s="1"/>
  <c r="J60" i="1"/>
  <c r="L59" i="1"/>
  <c r="K59" i="1" s="1"/>
  <c r="J59" i="1"/>
  <c r="L58" i="1"/>
  <c r="K58" i="1" s="1"/>
  <c r="J58" i="1"/>
  <c r="L57" i="1"/>
  <c r="K57" i="1" s="1"/>
  <c r="J57" i="1"/>
  <c r="L56" i="1"/>
  <c r="K56" i="1" s="1"/>
  <c r="J56" i="1"/>
  <c r="L55" i="1"/>
  <c r="K55" i="1" s="1"/>
  <c r="J55" i="1"/>
  <c r="L54" i="1"/>
  <c r="K54" i="1" s="1"/>
  <c r="J54" i="1"/>
  <c r="L53" i="1"/>
  <c r="K53" i="1"/>
  <c r="J53" i="1"/>
  <c r="L52" i="1"/>
  <c r="K52" i="1" s="1"/>
  <c r="J52" i="1"/>
  <c r="L51" i="1"/>
  <c r="K51" i="1" s="1"/>
  <c r="J51" i="1"/>
  <c r="L50" i="1"/>
  <c r="K50" i="1" s="1"/>
  <c r="J50" i="1"/>
  <c r="L49" i="1"/>
  <c r="K49" i="1" s="1"/>
  <c r="J49" i="1"/>
  <c r="L48" i="1"/>
  <c r="K48" i="1" s="1"/>
  <c r="J48" i="1"/>
  <c r="L47" i="1"/>
  <c r="K47" i="1" s="1"/>
  <c r="J47" i="1"/>
  <c r="L46" i="1"/>
  <c r="K46" i="1" s="1"/>
  <c r="J46" i="1"/>
  <c r="L45" i="1"/>
  <c r="K45" i="1" s="1"/>
  <c r="J45" i="1"/>
  <c r="L44" i="1"/>
  <c r="K44" i="1" s="1"/>
  <c r="J44" i="1"/>
  <c r="L43" i="1"/>
  <c r="K43" i="1" s="1"/>
  <c r="J43" i="1"/>
  <c r="L42" i="1"/>
  <c r="K42" i="1" s="1"/>
  <c r="J42" i="1"/>
  <c r="L41" i="1"/>
  <c r="K41" i="1" s="1"/>
  <c r="J41" i="1"/>
  <c r="L40" i="1"/>
  <c r="K40" i="1" s="1"/>
  <c r="J40" i="1"/>
  <c r="L39" i="1"/>
  <c r="K39" i="1" s="1"/>
  <c r="J39" i="1"/>
  <c r="L38" i="1"/>
  <c r="K38" i="1"/>
  <c r="J38" i="1"/>
  <c r="L37" i="1"/>
  <c r="K37" i="1"/>
  <c r="J37" i="1"/>
  <c r="L36" i="1"/>
  <c r="K36" i="1" s="1"/>
  <c r="J36" i="1"/>
  <c r="L35" i="1"/>
  <c r="K35" i="1"/>
  <c r="J35" i="1"/>
  <c r="L34" i="1"/>
  <c r="K34" i="1"/>
  <c r="J34" i="1"/>
  <c r="L33" i="1"/>
  <c r="K33" i="1" s="1"/>
  <c r="J33" i="1"/>
  <c r="L32" i="1"/>
  <c r="K32" i="1" s="1"/>
  <c r="J32" i="1"/>
  <c r="L31" i="1"/>
  <c r="K31" i="1"/>
  <c r="J31" i="1"/>
  <c r="L30" i="1"/>
  <c r="K30" i="1" s="1"/>
  <c r="J30" i="1"/>
  <c r="L29" i="1"/>
  <c r="K29" i="1" s="1"/>
  <c r="J29" i="1"/>
  <c r="L28" i="1"/>
  <c r="K28" i="1" s="1"/>
  <c r="J28" i="1"/>
  <c r="L27" i="1"/>
  <c r="K27" i="1" s="1"/>
  <c r="J27" i="1"/>
  <c r="L26" i="1"/>
  <c r="K26" i="1" s="1"/>
  <c r="J26" i="1"/>
  <c r="L25" i="1"/>
  <c r="K25" i="1" s="1"/>
  <c r="J25" i="1"/>
  <c r="L24" i="1"/>
  <c r="K24" i="1" s="1"/>
  <c r="J24" i="1"/>
  <c r="L23" i="1"/>
  <c r="K23" i="1" s="1"/>
  <c r="J23" i="1"/>
  <c r="L22" i="1"/>
  <c r="K22" i="1" s="1"/>
  <c r="J22" i="1"/>
  <c r="L21" i="1"/>
  <c r="K21" i="1" s="1"/>
  <c r="J21" i="1"/>
  <c r="L20" i="1"/>
  <c r="K20" i="1" s="1"/>
  <c r="J20" i="1"/>
  <c r="L19" i="1"/>
  <c r="K19" i="1" s="1"/>
  <c r="J19" i="1"/>
  <c r="E15" i="1"/>
  <c r="Q13" i="1"/>
  <c r="I13" i="1"/>
  <c r="T10" i="1"/>
  <c r="Q10" i="1" s="1"/>
  <c r="C10" i="1"/>
  <c r="Q9" i="1"/>
  <c r="Q8" i="1"/>
  <c r="Q7" i="1"/>
  <c r="Q6" i="1"/>
  <c r="Q5" i="1"/>
  <c r="K15" i="1" l="1"/>
  <c r="L15" i="1"/>
  <c r="Q15" i="1" l="1"/>
</calcChain>
</file>

<file path=xl/sharedStrings.xml><?xml version="1.0" encoding="utf-8"?>
<sst xmlns="http://schemas.openxmlformats.org/spreadsheetml/2006/main" count="749" uniqueCount="603">
  <si>
    <t>Payments Voucher</t>
  </si>
  <si>
    <t>Checks - Any reds indicate potential issue which may hold up claim</t>
  </si>
  <si>
    <t>Red cells indicate an issue likely to reject the claim</t>
  </si>
  <si>
    <t>Yellow cells indicate internal action needed</t>
  </si>
  <si>
    <t>Name</t>
  </si>
  <si>
    <t>Blue cells are editable</t>
  </si>
  <si>
    <t>Email</t>
  </si>
  <si>
    <t>Date</t>
  </si>
  <si>
    <t>Please pay to (Name):</t>
  </si>
  <si>
    <t>Sort Code (6 digits):</t>
  </si>
  <si>
    <t>Sort code</t>
  </si>
  <si>
    <t>Contact email:</t>
  </si>
  <si>
    <t>Bank account number (8 digits):</t>
  </si>
  <si>
    <t>Account number</t>
  </si>
  <si>
    <t>Exchequer account code:</t>
  </si>
  <si>
    <r>
      <rPr>
        <b/>
        <u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payments by BACs. If approved internally by 12pm Thursday they will nearly always clear by the following Tuesday.</t>
    </r>
  </si>
  <si>
    <t>Date threshold</t>
  </si>
  <si>
    <t>Date:</t>
  </si>
  <si>
    <t>Finance Use only:</t>
  </si>
  <si>
    <t>Vehicle use:</t>
  </si>
  <si>
    <t>Vehicle use</t>
  </si>
  <si>
    <t>Total amount claimed £</t>
  </si>
  <si>
    <t>Gross to Net</t>
  </si>
  <si>
    <t>Office Use only</t>
  </si>
  <si>
    <t>Detail explanation for claim</t>
  </si>
  <si>
    <t>Amount £ (Gross)</t>
  </si>
  <si>
    <t>VAT code / Vatable?</t>
  </si>
  <si>
    <t>Receipt?</t>
  </si>
  <si>
    <t>Mileage?</t>
  </si>
  <si>
    <t>Miles</t>
  </si>
  <si>
    <t>VAT £</t>
  </si>
  <si>
    <t>NET £</t>
  </si>
  <si>
    <t>Account</t>
  </si>
  <si>
    <t>Cost centre</t>
  </si>
  <si>
    <t>Department</t>
  </si>
  <si>
    <t>Budget code line 1</t>
  </si>
  <si>
    <t>Budget code line 2</t>
  </si>
  <si>
    <t>Budget code line 3</t>
  </si>
  <si>
    <t>Budget code line 4</t>
  </si>
  <si>
    <t>Budget code line 5</t>
  </si>
  <si>
    <t>Budget code line 6</t>
  </si>
  <si>
    <t>Budget code line 7</t>
  </si>
  <si>
    <t>Budget code line 8</t>
  </si>
  <si>
    <t>Budget code line 9</t>
  </si>
  <si>
    <t>Budget code line 10</t>
  </si>
  <si>
    <t>Budget code line 11</t>
  </si>
  <si>
    <t>Budget code line 12</t>
  </si>
  <si>
    <t>Budget code line 13</t>
  </si>
  <si>
    <t>Budget code line 14</t>
  </si>
  <si>
    <t>Budget code line 15</t>
  </si>
  <si>
    <t>Budget code line 16</t>
  </si>
  <si>
    <t>Budget code line 17</t>
  </si>
  <si>
    <t>Budget code line 18</t>
  </si>
  <si>
    <t>Budget code line 19</t>
  </si>
  <si>
    <t>Budget code line 20</t>
  </si>
  <si>
    <t>Budget code line 21</t>
  </si>
  <si>
    <t>Budget code line 22</t>
  </si>
  <si>
    <t>Budget code line 23</t>
  </si>
  <si>
    <t>Budget code line 24</t>
  </si>
  <si>
    <t>Budget code line 25</t>
  </si>
  <si>
    <t>Budget code line 26</t>
  </si>
  <si>
    <t>Budget code line 27</t>
  </si>
  <si>
    <t>Budget code line 28</t>
  </si>
  <si>
    <t>Budget code line 29</t>
  </si>
  <si>
    <t>Budget code line 30</t>
  </si>
  <si>
    <t>Budget code line 31</t>
  </si>
  <si>
    <t>Budget code line 32</t>
  </si>
  <si>
    <t>Budget code line 33</t>
  </si>
  <si>
    <t>Budget code line 34</t>
  </si>
  <si>
    <t>Budget code line 35</t>
  </si>
  <si>
    <t>Budget code line 36</t>
  </si>
  <si>
    <t>Budget code line 37</t>
  </si>
  <si>
    <t>Budget code line 38</t>
  </si>
  <si>
    <t>Budget code line 39</t>
  </si>
  <si>
    <t>Budget code line 40</t>
  </si>
  <si>
    <t>Budget code line 41</t>
  </si>
  <si>
    <t>Budget code line 42</t>
  </si>
  <si>
    <t>Budget code line 43</t>
  </si>
  <si>
    <t>Budget code line 44</t>
  </si>
  <si>
    <t>Budget code line 45</t>
  </si>
  <si>
    <t>Budget code line 46</t>
  </si>
  <si>
    <t>Budget code line 47</t>
  </si>
  <si>
    <t>Budget code line 48</t>
  </si>
  <si>
    <t>Budget code line 49</t>
  </si>
  <si>
    <t>Budget code line 50</t>
  </si>
  <si>
    <t>Budget code line 51</t>
  </si>
  <si>
    <t>Budget code line 52</t>
  </si>
  <si>
    <t>Budget code line 53</t>
  </si>
  <si>
    <t>Budget code line 54</t>
  </si>
  <si>
    <t>Budget code line 55</t>
  </si>
  <si>
    <t>Budget code line 56</t>
  </si>
  <si>
    <t>Budget code line 57</t>
  </si>
  <si>
    <t>Budget code line 58</t>
  </si>
  <si>
    <t>Budget code line 59</t>
  </si>
  <si>
    <t>Budget code line 60</t>
  </si>
  <si>
    <t>Budget code line 61</t>
  </si>
  <si>
    <t>Budget code line 62</t>
  </si>
  <si>
    <t>Budget code line 63</t>
  </si>
  <si>
    <t>Budget code line 64</t>
  </si>
  <si>
    <t>Budget code line 65</t>
  </si>
  <si>
    <t>Budget code line 66</t>
  </si>
  <si>
    <t>Budget code line 67</t>
  </si>
  <si>
    <t>Budget code line 68</t>
  </si>
  <si>
    <t>Budget code line 69</t>
  </si>
  <si>
    <t>Budget code line 70</t>
  </si>
  <si>
    <t>Budget code line 71</t>
  </si>
  <si>
    <t>Budget code line 72</t>
  </si>
  <si>
    <t>Budget code line 73</t>
  </si>
  <si>
    <t>Budget code line 74</t>
  </si>
  <si>
    <t>Budget code line 75</t>
  </si>
  <si>
    <t>Budget code line 76</t>
  </si>
  <si>
    <t>Budget code line 77</t>
  </si>
  <si>
    <t>Budget code line 78</t>
  </si>
  <si>
    <t>Budget code line 79</t>
  </si>
  <si>
    <t>Budget code line 80</t>
  </si>
  <si>
    <t>Budget code line 81</t>
  </si>
  <si>
    <t>Budget code line 82</t>
  </si>
  <si>
    <t>Budget code line 83</t>
  </si>
  <si>
    <t>Budget code line 84</t>
  </si>
  <si>
    <t>Budget code line 85</t>
  </si>
  <si>
    <t>Budget code line 86</t>
  </si>
  <si>
    <t>Budget code line 87</t>
  </si>
  <si>
    <t>Budget code line 88</t>
  </si>
  <si>
    <t>Budget code line 89</t>
  </si>
  <si>
    <t>Budget code line 90</t>
  </si>
  <si>
    <t>Budget code line 91</t>
  </si>
  <si>
    <t>Budget code line 92</t>
  </si>
  <si>
    <t>Budget code line 93</t>
  </si>
  <si>
    <t>Budget code line 94</t>
  </si>
  <si>
    <t>Budget code line 95</t>
  </si>
  <si>
    <t>Budget code line 96</t>
  </si>
  <si>
    <t>Budget code line 97</t>
  </si>
  <si>
    <t>Budget code line 98</t>
  </si>
  <si>
    <t>Budget code line 99</t>
  </si>
  <si>
    <t>Budget code line 100</t>
  </si>
  <si>
    <t>Budget code line 101</t>
  </si>
  <si>
    <t>Budget code line 102</t>
  </si>
  <si>
    <t>Budget code line 103</t>
  </si>
  <si>
    <t>Budget code line 104</t>
  </si>
  <si>
    <t>Budget code line 105</t>
  </si>
  <si>
    <t>Budget code line 106</t>
  </si>
  <si>
    <t>Budget code line 107</t>
  </si>
  <si>
    <t>Budget code line 108</t>
  </si>
  <si>
    <t>Budget code line 109</t>
  </si>
  <si>
    <t>Budget code line 110</t>
  </si>
  <si>
    <t>Budget code line 111</t>
  </si>
  <si>
    <t>Budget code line 112</t>
  </si>
  <si>
    <t>Budget code line 113</t>
  </si>
  <si>
    <t>Budget code line 114</t>
  </si>
  <si>
    <t>Budget code line 115</t>
  </si>
  <si>
    <t>Budget code line 116</t>
  </si>
  <si>
    <t>Budget code line 117</t>
  </si>
  <si>
    <t>Budget code line 118</t>
  </si>
  <si>
    <t>Budget code line 119</t>
  </si>
  <si>
    <t>Budget code line 120</t>
  </si>
  <si>
    <t>Budget code line 121</t>
  </si>
  <si>
    <t>Budget code line 122</t>
  </si>
  <si>
    <t>Budget code line 123</t>
  </si>
  <si>
    <t>Budget code line 124</t>
  </si>
  <si>
    <t>Budget code line 125</t>
  </si>
  <si>
    <t>Budget code line 126</t>
  </si>
  <si>
    <t>Budget code line 127</t>
  </si>
  <si>
    <t>Budget code line 128</t>
  </si>
  <si>
    <t>Budget code line 129</t>
  </si>
  <si>
    <t>Budget code line 130</t>
  </si>
  <si>
    <t>Budget code line 131</t>
  </si>
  <si>
    <t>Budget code line 132</t>
  </si>
  <si>
    <t>Budget code line 133</t>
  </si>
  <si>
    <t>Budget code line 134</t>
  </si>
  <si>
    <t>Budget code line 135</t>
  </si>
  <si>
    <t>Budget code line 136</t>
  </si>
  <si>
    <t>Budget code line 137</t>
  </si>
  <si>
    <t>Budget code line 138</t>
  </si>
  <si>
    <t>Budget code line 139</t>
  </si>
  <si>
    <t>Budget code line 140</t>
  </si>
  <si>
    <t>Budget code line 141</t>
  </si>
  <si>
    <t>Budget code line 142</t>
  </si>
  <si>
    <t>Budget code line 143</t>
  </si>
  <si>
    <t>Budget code line 144</t>
  </si>
  <si>
    <t>Budget code line 145</t>
  </si>
  <si>
    <t>Budget code line 146</t>
  </si>
  <si>
    <t>Budget code line 147</t>
  </si>
  <si>
    <t>Budget code line 148</t>
  </si>
  <si>
    <t>Budget code line 149</t>
  </si>
  <si>
    <t>Budget code line 150</t>
  </si>
  <si>
    <t>Budget code line 151</t>
  </si>
  <si>
    <t>Budget code line 152</t>
  </si>
  <si>
    <t>Budget code line 153</t>
  </si>
  <si>
    <t>Budget code line 154</t>
  </si>
  <si>
    <t>Budget code line 155</t>
  </si>
  <si>
    <t>Budget code line 156</t>
  </si>
  <si>
    <t>Budget code line 157</t>
  </si>
  <si>
    <t>Budget code line 158</t>
  </si>
  <si>
    <t>Budget code line 159</t>
  </si>
  <si>
    <t>Budget code line 160</t>
  </si>
  <si>
    <t>Budget code line 161</t>
  </si>
  <si>
    <t>Budget code line 162</t>
  </si>
  <si>
    <t>Budget code line 163</t>
  </si>
  <si>
    <t>Budget code line 164</t>
  </si>
  <si>
    <t>Budget code line 165</t>
  </si>
  <si>
    <t>Budget code line 166</t>
  </si>
  <si>
    <t>Budget code line 167</t>
  </si>
  <si>
    <t>Budget code line 168</t>
  </si>
  <si>
    <t>Budget code line 169</t>
  </si>
  <si>
    <t>Budget code line 170</t>
  </si>
  <si>
    <t>Budget code line 171</t>
  </si>
  <si>
    <t>Budget code line 172</t>
  </si>
  <si>
    <t>Budget code line 173</t>
  </si>
  <si>
    <t>Budget code line 174</t>
  </si>
  <si>
    <t>Budget code line 175</t>
  </si>
  <si>
    <t>Budget code line 176</t>
  </si>
  <si>
    <t>Budget code line 177</t>
  </si>
  <si>
    <t>Budget code line 178</t>
  </si>
  <si>
    <t>Budget code line 179</t>
  </si>
  <si>
    <t>Budget code line 180</t>
  </si>
  <si>
    <t>Budget code line 181</t>
  </si>
  <si>
    <t>Budget code line 182</t>
  </si>
  <si>
    <t>Budget code line 183</t>
  </si>
  <si>
    <t>Budget code line 184</t>
  </si>
  <si>
    <t>Budget code line 185</t>
  </si>
  <si>
    <t>Budget code line 186</t>
  </si>
  <si>
    <t>Budget code line 187</t>
  </si>
  <si>
    <t>Budget code line 188</t>
  </si>
  <si>
    <t>Budget code line 189</t>
  </si>
  <si>
    <t>Budget code line 190</t>
  </si>
  <si>
    <t>Budget code line 191</t>
  </si>
  <si>
    <t>Budget code line 192</t>
  </si>
  <si>
    <t>Budget code line 193</t>
  </si>
  <si>
    <t>Budget code line 194</t>
  </si>
  <si>
    <t>Budget code line 195</t>
  </si>
  <si>
    <t>Budget code line 196</t>
  </si>
  <si>
    <t>Budget code line 197</t>
  </si>
  <si>
    <t>Budget code line 198</t>
  </si>
  <si>
    <t>Budget code line 199</t>
  </si>
  <si>
    <t>Budget code line 200</t>
  </si>
  <si>
    <t>Budget code line 201</t>
  </si>
  <si>
    <t>Budget code line 202</t>
  </si>
  <si>
    <t>Budget code line 203</t>
  </si>
  <si>
    <t>Budget code line 204</t>
  </si>
  <si>
    <t>Budget code line 205</t>
  </si>
  <si>
    <t>Budget code line 206</t>
  </si>
  <si>
    <t>Budget code line 207</t>
  </si>
  <si>
    <t>Budget code line 208</t>
  </si>
  <si>
    <t>Budget code line 209</t>
  </si>
  <si>
    <t>Budget code line 210</t>
  </si>
  <si>
    <t>Budget code line 211</t>
  </si>
  <si>
    <t>Budget code line 212</t>
  </si>
  <si>
    <t>Budget code line 213</t>
  </si>
  <si>
    <t>Budget code line 214</t>
  </si>
  <si>
    <t>Budget code line 215</t>
  </si>
  <si>
    <t>Budget code line 216</t>
  </si>
  <si>
    <t>Budget code line 217</t>
  </si>
  <si>
    <t>Budget code line 218</t>
  </si>
  <si>
    <t>Budget code line 219</t>
  </si>
  <si>
    <t>Budget code line 220</t>
  </si>
  <si>
    <t>Budget code line 221</t>
  </si>
  <si>
    <t>Budget code line 222</t>
  </si>
  <si>
    <t>Budget code line 223</t>
  </si>
  <si>
    <t>Budget code line 224</t>
  </si>
  <si>
    <t>Budget code line 225</t>
  </si>
  <si>
    <t>Budget code line 226</t>
  </si>
  <si>
    <t>Budget code line 227</t>
  </si>
  <si>
    <t>Budget code line 228</t>
  </si>
  <si>
    <t>Budget code line 229</t>
  </si>
  <si>
    <t>Budget code line 230</t>
  </si>
  <si>
    <t>Budget code line 231</t>
  </si>
  <si>
    <t>Budget code line 232</t>
  </si>
  <si>
    <t>Budget code line 233</t>
  </si>
  <si>
    <t>Budget code line 234</t>
  </si>
  <si>
    <t>Budget code line 235</t>
  </si>
  <si>
    <t>Budget code line 236</t>
  </si>
  <si>
    <t>Budget code line 237</t>
  </si>
  <si>
    <t>Budget code line 238</t>
  </si>
  <si>
    <t>Budget code line 239</t>
  </si>
  <si>
    <t>Budget code line 240</t>
  </si>
  <si>
    <t>Budget code line 241</t>
  </si>
  <si>
    <t>Budget code line 242</t>
  </si>
  <si>
    <t>Budget code line 243</t>
  </si>
  <si>
    <t>Names</t>
  </si>
  <si>
    <t>Account codes</t>
  </si>
  <si>
    <t>Michael Blades</t>
  </si>
  <si>
    <t>BLAD01</t>
  </si>
  <si>
    <t>Y</t>
  </si>
  <si>
    <t>Own</t>
  </si>
  <si>
    <t>Mileage claims are at 25p/mile or less</t>
  </si>
  <si>
    <t>Standard</t>
  </si>
  <si>
    <t>S</t>
  </si>
  <si>
    <t>CLB</t>
  </si>
  <si>
    <t>N</t>
  </si>
  <si>
    <t>Hire</t>
  </si>
  <si>
    <t>The full fuel/vehicle costs are reclaimable</t>
  </si>
  <si>
    <t>Zero rated</t>
  </si>
  <si>
    <t>Z</t>
  </si>
  <si>
    <t>SOC</t>
  </si>
  <si>
    <t>Towing</t>
  </si>
  <si>
    <t>Towing is 45p/mile or less</t>
  </si>
  <si>
    <t>Exempt</t>
  </si>
  <si>
    <t>E</t>
  </si>
  <si>
    <t>NET</t>
  </si>
  <si>
    <t>Reduced rate (5%)</t>
  </si>
  <si>
    <t>ACT</t>
  </si>
  <si>
    <t>Company not VAT registered</t>
  </si>
  <si>
    <t>OTW</t>
  </si>
  <si>
    <t>Multiple</t>
  </si>
  <si>
    <t>EDU</t>
  </si>
  <si>
    <t>MAN</t>
  </si>
  <si>
    <t>FIN</t>
  </si>
  <si>
    <t>NUR</t>
  </si>
  <si>
    <t>GOV</t>
  </si>
  <si>
    <t>ADM</t>
  </si>
  <si>
    <t>MMI</t>
  </si>
  <si>
    <t>EVE</t>
  </si>
  <si>
    <t>F&amp;B</t>
  </si>
  <si>
    <t>RET</t>
  </si>
  <si>
    <t>FRE</t>
  </si>
  <si>
    <t>1RO</t>
  </si>
  <si>
    <t>2AC</t>
  </si>
  <si>
    <t>2AE</t>
  </si>
  <si>
    <t>2AI</t>
  </si>
  <si>
    <t>2AN</t>
  </si>
  <si>
    <t>2AT</t>
  </si>
  <si>
    <t>2BA</t>
  </si>
  <si>
    <t>2BD</t>
  </si>
  <si>
    <t>2BG</t>
  </si>
  <si>
    <t>2BM</t>
  </si>
  <si>
    <t>2BO</t>
  </si>
  <si>
    <t>2BR</t>
  </si>
  <si>
    <t>2BS</t>
  </si>
  <si>
    <t>2BT</t>
  </si>
  <si>
    <t>2CB</t>
  </si>
  <si>
    <t>2CQ</t>
  </si>
  <si>
    <t>2DJ</t>
  </si>
  <si>
    <t>2DL</t>
  </si>
  <si>
    <t>2EW</t>
  </si>
  <si>
    <t>2EY</t>
  </si>
  <si>
    <t>2EZ</t>
  </si>
  <si>
    <t>2FA</t>
  </si>
  <si>
    <t>2FH</t>
  </si>
  <si>
    <t>2FR</t>
  </si>
  <si>
    <t>2GE</t>
  </si>
  <si>
    <t>2HB</t>
  </si>
  <si>
    <t>2HI</t>
  </si>
  <si>
    <t>2HR</t>
  </si>
  <si>
    <t>2JA</t>
  </si>
  <si>
    <t>2LA</t>
  </si>
  <si>
    <t>2LW</t>
  </si>
  <si>
    <t>2MI</t>
  </si>
  <si>
    <t>2OG</t>
  </si>
  <si>
    <t>2OT</t>
  </si>
  <si>
    <t>2PA</t>
  </si>
  <si>
    <t>2PD</t>
  </si>
  <si>
    <t>2PH</t>
  </si>
  <si>
    <t>2PR</t>
  </si>
  <si>
    <t>2PS</t>
  </si>
  <si>
    <t>2PU</t>
  </si>
  <si>
    <t>2PZ</t>
  </si>
  <si>
    <t>2QD</t>
  </si>
  <si>
    <t>2RB</t>
  </si>
  <si>
    <t>2RK</t>
  </si>
  <si>
    <t>2RO</t>
  </si>
  <si>
    <t>2SE</t>
  </si>
  <si>
    <t>2SI</t>
  </si>
  <si>
    <t>2SQ</t>
  </si>
  <si>
    <t>2ST</t>
  </si>
  <si>
    <t>2SU</t>
  </si>
  <si>
    <t>2TC</t>
  </si>
  <si>
    <t>2TM</t>
  </si>
  <si>
    <t>2UP</t>
  </si>
  <si>
    <t>2UW</t>
  </si>
  <si>
    <t>2VV</t>
  </si>
  <si>
    <t>2WD</t>
  </si>
  <si>
    <t>2WS</t>
  </si>
  <si>
    <t>2YO</t>
  </si>
  <si>
    <t>1AQ</t>
  </si>
  <si>
    <t>1AR</t>
  </si>
  <si>
    <t>1AT</t>
  </si>
  <si>
    <t>1BO</t>
  </si>
  <si>
    <t>1CA</t>
  </si>
  <si>
    <t>1CL</t>
  </si>
  <si>
    <t>1FE</t>
  </si>
  <si>
    <t>1GL</t>
  </si>
  <si>
    <t>1GO</t>
  </si>
  <si>
    <t>1HI</t>
  </si>
  <si>
    <t>1JI</t>
  </si>
  <si>
    <t>1KI</t>
  </si>
  <si>
    <t>1KT</t>
  </si>
  <si>
    <t>1MB</t>
  </si>
  <si>
    <t>1RI</t>
  </si>
  <si>
    <t>1SA</t>
  </si>
  <si>
    <t>1SK</t>
  </si>
  <si>
    <t>1SN</t>
  </si>
  <si>
    <t>1SQ</t>
  </si>
  <si>
    <t>1SR</t>
  </si>
  <si>
    <t>1SW</t>
  </si>
  <si>
    <t>1TR</t>
  </si>
  <si>
    <t>1WI</t>
  </si>
  <si>
    <t>3AM</t>
  </si>
  <si>
    <t>3BA</t>
  </si>
  <si>
    <t>3BS</t>
  </si>
  <si>
    <t>3CO</t>
  </si>
  <si>
    <t>3CR</t>
  </si>
  <si>
    <t>3DA</t>
  </si>
  <si>
    <t>3FO</t>
  </si>
  <si>
    <t>3FT</t>
  </si>
  <si>
    <t>3GO</t>
  </si>
  <si>
    <t>3GY</t>
  </si>
  <si>
    <t>3hc</t>
  </si>
  <si>
    <t>3HO</t>
  </si>
  <si>
    <t>3LA</t>
  </si>
  <si>
    <t>3NE</t>
  </si>
  <si>
    <t>3PO</t>
  </si>
  <si>
    <t>3RG</t>
  </si>
  <si>
    <t>3RU</t>
  </si>
  <si>
    <t>3SB</t>
  </si>
  <si>
    <t>3TE</t>
  </si>
  <si>
    <t>3TT</t>
  </si>
  <si>
    <t>3UL</t>
  </si>
  <si>
    <t>3VO</t>
  </si>
  <si>
    <t>African-Caribbean</t>
  </si>
  <si>
    <t>2AF</t>
  </si>
  <si>
    <t>Bangladeshi Students</t>
  </si>
  <si>
    <t>2BI</t>
  </si>
  <si>
    <t>Christian Union</t>
  </si>
  <si>
    <t>2CU</t>
  </si>
  <si>
    <t>Filipino</t>
  </si>
  <si>
    <t>2FI</t>
  </si>
  <si>
    <t>Ghanaian</t>
  </si>
  <si>
    <t>2GH</t>
  </si>
  <si>
    <t>Hindu</t>
  </si>
  <si>
    <t>2HU</t>
  </si>
  <si>
    <t>Indian Soc</t>
  </si>
  <si>
    <t>2IN</t>
  </si>
  <si>
    <t>LGBT+</t>
  </si>
  <si>
    <t>2LG</t>
  </si>
  <si>
    <t>Malaysian SA</t>
  </si>
  <si>
    <t>2MA</t>
  </si>
  <si>
    <t>Mauritian</t>
  </si>
  <si>
    <t>2MZ</t>
  </si>
  <si>
    <t>Nepalese</t>
  </si>
  <si>
    <t>2NE</t>
  </si>
  <si>
    <t>Nigerian</t>
  </si>
  <si>
    <t>2NI</t>
  </si>
  <si>
    <t>Pakistan Society</t>
  </si>
  <si>
    <t>2PK</t>
  </si>
  <si>
    <t>Qatar Society</t>
  </si>
  <si>
    <t>2QA</t>
  </si>
  <si>
    <t>RCCG</t>
  </si>
  <si>
    <t>2RC</t>
  </si>
  <si>
    <t>Sri Lankan Network</t>
  </si>
  <si>
    <t>2SR</t>
  </si>
  <si>
    <t>Sikh Society</t>
  </si>
  <si>
    <t>2SS</t>
  </si>
  <si>
    <t>Bulgarian</t>
  </si>
  <si>
    <t>2BL</t>
  </si>
  <si>
    <t>Chinese</t>
  </si>
  <si>
    <t>2CN</t>
  </si>
  <si>
    <t>Egyptian Soc</t>
  </si>
  <si>
    <t>2EP</t>
  </si>
  <si>
    <t>2ES</t>
  </si>
  <si>
    <t xml:space="preserve">Hong Kong </t>
  </si>
  <si>
    <t>2HK</t>
  </si>
  <si>
    <t>Winners Campus fello</t>
  </si>
  <si>
    <t>2WN</t>
  </si>
  <si>
    <t>Aero</t>
  </si>
  <si>
    <t>Airsoft</t>
  </si>
  <si>
    <t>American Football</t>
  </si>
  <si>
    <t>Anime</t>
  </si>
  <si>
    <t>Archery</t>
  </si>
  <si>
    <t>Art Soc</t>
  </si>
  <si>
    <t>Athletics</t>
  </si>
  <si>
    <t>Bad Movie SOC</t>
  </si>
  <si>
    <t>Badminton</t>
  </si>
  <si>
    <t>Baking Society</t>
  </si>
  <si>
    <t>Bar School</t>
  </si>
  <si>
    <t>BARK ( Archaos )</t>
  </si>
  <si>
    <t>Baseball &amp; Softball</t>
  </si>
  <si>
    <t>Basketball</t>
  </si>
  <si>
    <t>Biomedical science</t>
  </si>
  <si>
    <t>Board Games</t>
  </si>
  <si>
    <t>Boat</t>
  </si>
  <si>
    <t>Book Club</t>
  </si>
  <si>
    <t>Boxing</t>
  </si>
  <si>
    <t>Built Environment So</t>
  </si>
  <si>
    <t>Business</t>
  </si>
  <si>
    <t>Canoe</t>
  </si>
  <si>
    <t>Civil Engineering</t>
  </si>
  <si>
    <t>Climbing</t>
  </si>
  <si>
    <t>Comets Cheerleading</t>
  </si>
  <si>
    <t>Comics, SCi-fi &amp; Fan</t>
  </si>
  <si>
    <t>Cricket</t>
  </si>
  <si>
    <t>Cycling</t>
  </si>
  <si>
    <t>Dance</t>
  </si>
  <si>
    <t>DJ Society</t>
  </si>
  <si>
    <t>Dodgeball</t>
  </si>
  <si>
    <t>Drama Society</t>
  </si>
  <si>
    <t>ENACTUS</t>
  </si>
  <si>
    <t>Engineers w/o Border</t>
  </si>
  <si>
    <t>Esports</t>
  </si>
  <si>
    <t>Fashion</t>
  </si>
  <si>
    <t>Fencing</t>
  </si>
  <si>
    <t>First aid soc</t>
  </si>
  <si>
    <t>Football Men</t>
  </si>
  <si>
    <t>Football Women</t>
  </si>
  <si>
    <t>Formula Students</t>
  </si>
  <si>
    <t>Geography Society</t>
  </si>
  <si>
    <t>Gliding</t>
  </si>
  <si>
    <t>Go Karting</t>
  </si>
  <si>
    <t>Golf</t>
  </si>
  <si>
    <t>Gymnastics</t>
  </si>
  <si>
    <t>Hiking</t>
  </si>
  <si>
    <t>History</t>
  </si>
  <si>
    <t>Hockey</t>
  </si>
  <si>
    <t>Hockey - Weekend</t>
  </si>
  <si>
    <t>HUB Magazine</t>
  </si>
  <si>
    <t>HUB Radio</t>
  </si>
  <si>
    <t>Jacari Society</t>
  </si>
  <si>
    <t>Jiu-Jitsu</t>
  </si>
  <si>
    <t>Karate</t>
  </si>
  <si>
    <t>Kickboxing</t>
  </si>
  <si>
    <t>Labour</t>
  </si>
  <si>
    <t>Lacrosse</t>
  </si>
  <si>
    <t>Midwifery</t>
  </si>
  <si>
    <t>Netball</t>
  </si>
  <si>
    <t>Occupational Therapy</t>
  </si>
  <si>
    <t>Paintball Society</t>
  </si>
  <si>
    <t>PAIRS</t>
  </si>
  <si>
    <t>Photography</t>
  </si>
  <si>
    <t xml:space="preserve">Physician associate </t>
  </si>
  <si>
    <t>Physiotherapy</t>
  </si>
  <si>
    <t>Pole Fitness</t>
  </si>
  <si>
    <t>Polo</t>
  </si>
  <si>
    <t>Pre-hospital simulat</t>
  </si>
  <si>
    <t>Psychology</t>
  </si>
  <si>
    <t>Riding</t>
  </si>
  <si>
    <t>Robotics</t>
  </si>
  <si>
    <t>Rock Soc</t>
  </si>
  <si>
    <t>Role Playing</t>
  </si>
  <si>
    <t>Rugby Men</t>
  </si>
  <si>
    <t>Rugby Women</t>
  </si>
  <si>
    <t>Sailing</t>
  </si>
  <si>
    <t>Skydive</t>
  </si>
  <si>
    <t>Snowsports</t>
  </si>
  <si>
    <t>Space Exploration</t>
  </si>
  <si>
    <t>Sports Rehab</t>
  </si>
  <si>
    <t>Squash</t>
  </si>
  <si>
    <t>Sub Aqua</t>
  </si>
  <si>
    <t>Surf</t>
  </si>
  <si>
    <t>Swimming &amp; Waterpolo</t>
  </si>
  <si>
    <t>Table Tennis</t>
  </si>
  <si>
    <t>Tennis</t>
  </si>
  <si>
    <t>Trading Cards</t>
  </si>
  <si>
    <t>Trampolining</t>
  </si>
  <si>
    <t>Transcendental Medit</t>
  </si>
  <si>
    <t>Ultimate Frisbee</t>
  </si>
  <si>
    <t>UWE Law Society</t>
  </si>
  <si>
    <t>UWE Quidditch</t>
  </si>
  <si>
    <t>UWE Speak Up</t>
  </si>
  <si>
    <t>UWETIS</t>
  </si>
  <si>
    <t>UWEye</t>
  </si>
  <si>
    <t>Vegetarian &amp; Vegan</t>
  </si>
  <si>
    <t>Video Gaming</t>
  </si>
  <si>
    <t>Volleyball</t>
  </si>
  <si>
    <t>Windsurfing</t>
  </si>
  <si>
    <t>Women in Sci &amp; Engin</t>
  </si>
  <si>
    <t>Yoga</t>
  </si>
  <si>
    <t>Please send all claims to sucommunity@uwe.ac.uk before the deadline 12 Noon Thursday. All receipts must be attached to the same email.</t>
  </si>
  <si>
    <t>SIT</t>
  </si>
  <si>
    <t>Commercial Awareness Society</t>
  </si>
  <si>
    <t>2AW</t>
  </si>
  <si>
    <t>K-POP</t>
  </si>
  <si>
    <t>2KP</t>
  </si>
  <si>
    <t>Capoeira</t>
  </si>
  <si>
    <t>2EI</t>
  </si>
  <si>
    <t>Kerala Society</t>
  </si>
  <si>
    <t>2KS</t>
  </si>
  <si>
    <t>UWE Criminology</t>
  </si>
  <si>
    <t>2IG</t>
  </si>
  <si>
    <t>Applied Science</t>
  </si>
  <si>
    <t>2AL</t>
  </si>
  <si>
    <t>Catch my drift</t>
  </si>
  <si>
    <t>2DF</t>
  </si>
  <si>
    <t>Deeper life campus fellowship</t>
  </si>
  <si>
    <t>2DC</t>
  </si>
  <si>
    <t>Student Exchange</t>
  </si>
  <si>
    <t>French society</t>
  </si>
  <si>
    <t>2FE</t>
  </si>
  <si>
    <t>Hispanic</t>
  </si>
  <si>
    <t>2HN</t>
  </si>
  <si>
    <t>Make a smile</t>
  </si>
  <si>
    <t>2MK</t>
  </si>
  <si>
    <t>Neurodiversity</t>
  </si>
  <si>
    <t>2NR</t>
  </si>
  <si>
    <t>Sneaker heads</t>
  </si>
  <si>
    <t>2HD</t>
  </si>
  <si>
    <t>Wildlife and Environment</t>
  </si>
  <si>
    <t>ABACUS</t>
  </si>
  <si>
    <t>2AB</t>
  </si>
  <si>
    <t>Caribbean</t>
  </si>
  <si>
    <t>2BC</t>
  </si>
  <si>
    <t>British Sign Language</t>
  </si>
  <si>
    <t>2LU</t>
  </si>
  <si>
    <t>Rollercoaster</t>
  </si>
  <si>
    <t>2RR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</si>
</sst>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0" fillId="2" borderId="5" xfId="0" applyFill="1" applyBorder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/>
    <xf numFmtId="0" fontId="0" fillId="2" borderId="12" xfId="0" applyFill="1" applyBorder="1"/>
    <xf numFmtId="0" fontId="1" fillId="2" borderId="14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14" fontId="0" fillId="2" borderId="0" xfId="0" applyNumberFormat="1" applyFill="1"/>
    <xf numFmtId="0" fontId="1" fillId="2" borderId="15" xfId="0" applyFont="1" applyFill="1" applyBorder="1" applyAlignment="1">
      <alignment horizontal="right"/>
    </xf>
    <xf numFmtId="0" fontId="0" fillId="2" borderId="13" xfId="0" applyFill="1" applyBorder="1"/>
    <xf numFmtId="0" fontId="1" fillId="2" borderId="15" xfId="0" applyFont="1" applyFill="1" applyBorder="1"/>
    <xf numFmtId="0" fontId="1" fillId="3" borderId="15" xfId="0" applyFont="1" applyFill="1" applyBorder="1" applyAlignment="1" applyProtection="1">
      <alignment horizontal="center"/>
      <protection locked="0"/>
    </xf>
    <xf numFmtId="0" fontId="0" fillId="2" borderId="11" xfId="0" applyFill="1" applyBorder="1"/>
    <xf numFmtId="0" fontId="6" fillId="2" borderId="13" xfId="0" applyFont="1" applyFill="1" applyBorder="1" applyAlignment="1">
      <alignment horizontal="right"/>
    </xf>
    <xf numFmtId="0" fontId="7" fillId="2" borderId="13" xfId="0" applyFont="1" applyFill="1" applyBorder="1"/>
    <xf numFmtId="164" fontId="6" fillId="2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" fontId="0" fillId="2" borderId="0" xfId="0" applyNumberFormat="1" applyFill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8" fillId="2" borderId="8" xfId="0" applyFont="1" applyFill="1" applyBorder="1"/>
    <xf numFmtId="0" fontId="0" fillId="4" borderId="10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0" fillId="2" borderId="0" xfId="0" applyFill="1" applyProtection="1">
      <protection locked="0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14" fontId="0" fillId="3" borderId="15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3" fillId="3" borderId="14" xfId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2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352425</xdr:colOff>
      <xdr:row>0</xdr:row>
      <xdr:rowOff>133350</xdr:rowOff>
    </xdr:from>
    <xdr:to>
      <xdr:col>14</xdr:col>
      <xdr:colOff>638175</xdr:colOff>
      <xdr:row>4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33350"/>
          <a:ext cx="1562100" cy="1038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3:T268"/>
  <sheetViews>
    <sheetView tabSelected="1" workbookViewId="0">
      <selection activeCell="E15" sqref="E15"/>
    </sheetView>
  </sheetViews>
  <sheetFormatPr defaultColWidth="9.1796875" defaultRowHeight="14.5" x14ac:dyDescent="0.35"/>
  <cols>
    <col min="1" max="1" width="3.26953125" style="1" customWidth="1"/>
    <col min="2" max="2" width="30.26953125" style="1" customWidth="1"/>
    <col min="3" max="3" width="18.1796875" style="1" customWidth="1"/>
    <col min="4" max="4" width="3.453125" style="1" customWidth="1"/>
    <col min="5" max="5" width="16.54296875" style="1" bestFit="1" customWidth="1"/>
    <col min="6" max="6" width="3.54296875" style="1" customWidth="1"/>
    <col min="7" max="7" width="26.54296875" style="1" customWidth="1"/>
    <col min="8" max="9" width="10" style="1" customWidth="1"/>
    <col min="10" max="10" width="8.81640625" style="1" customWidth="1"/>
    <col min="11" max="11" width="13.54296875" style="1" customWidth="1"/>
    <col min="12" max="12" width="13.7265625" style="1" customWidth="1"/>
    <col min="13" max="13" width="8.1796875" style="1" bestFit="1" customWidth="1"/>
    <col min="14" max="14" width="11" style="1" bestFit="1" customWidth="1"/>
    <col min="15" max="15" width="11.7265625" style="1" bestFit="1" customWidth="1"/>
    <col min="16" max="16" width="3" style="1" customWidth="1"/>
    <col min="17" max="17" width="34" style="9" customWidth="1"/>
    <col min="18" max="18" width="9.1796875" style="3"/>
    <col min="19" max="19" width="9.1796875" style="1"/>
    <col min="20" max="20" width="10.7265625" style="1" bestFit="1" customWidth="1"/>
    <col min="21" max="16384" width="9.1796875" style="1"/>
  </cols>
  <sheetData>
    <row r="3" spans="2:20" ht="33.5" x14ac:dyDescent="0.75">
      <c r="D3" s="2" t="s">
        <v>0</v>
      </c>
      <c r="Q3" s="56" t="s">
        <v>1</v>
      </c>
    </row>
    <row r="4" spans="2:20" x14ac:dyDescent="0.35">
      <c r="H4" s="4" t="s">
        <v>2</v>
      </c>
      <c r="I4" s="5"/>
      <c r="J4" s="5"/>
      <c r="K4" s="5"/>
      <c r="L4" s="6"/>
      <c r="Q4" s="56"/>
    </row>
    <row r="5" spans="2:20" x14ac:dyDescent="0.35">
      <c r="B5" s="57" t="s">
        <v>565</v>
      </c>
      <c r="C5" s="57"/>
      <c r="D5" s="57"/>
      <c r="E5" s="57"/>
      <c r="F5" s="57"/>
      <c r="G5" s="58"/>
      <c r="H5" s="7" t="s">
        <v>3</v>
      </c>
      <c r="L5" s="8"/>
      <c r="Q5" s="9" t="str">
        <f>IF(C8=0,"Missing"," ")</f>
        <v>Missing</v>
      </c>
      <c r="R5" s="3" t="s">
        <v>4</v>
      </c>
    </row>
    <row r="6" spans="2:20" x14ac:dyDescent="0.35">
      <c r="B6" s="57"/>
      <c r="C6" s="57"/>
      <c r="D6" s="57"/>
      <c r="E6" s="57"/>
      <c r="F6" s="57"/>
      <c r="G6" s="58"/>
      <c r="H6" s="10" t="s">
        <v>5</v>
      </c>
      <c r="I6" s="11"/>
      <c r="J6" s="11"/>
      <c r="K6" s="11"/>
      <c r="L6" s="12"/>
      <c r="Q6" s="9" t="str">
        <f>IF(C9=0,"Missing"," ")</f>
        <v>Missing</v>
      </c>
      <c r="R6" s="3" t="s">
        <v>6</v>
      </c>
    </row>
    <row r="7" spans="2:20" x14ac:dyDescent="0.35">
      <c r="Q7" s="9" t="str">
        <f>IF(C11=0,"Missing"," ")</f>
        <v>Missing</v>
      </c>
      <c r="R7" s="3" t="s">
        <v>7</v>
      </c>
    </row>
    <row r="8" spans="2:20" x14ac:dyDescent="0.35">
      <c r="B8" s="13" t="s">
        <v>8</v>
      </c>
      <c r="C8" s="59"/>
      <c r="D8" s="59"/>
      <c r="E8" s="59"/>
      <c r="G8" s="14" t="s">
        <v>9</v>
      </c>
      <c r="H8" s="15"/>
      <c r="I8" s="60"/>
      <c r="J8" s="61"/>
      <c r="K8" s="62"/>
      <c r="P8" s="8"/>
      <c r="Q8" s="9" t="str">
        <f>IF(I8=0,"Missing"," ")</f>
        <v>Missing</v>
      </c>
      <c r="R8" s="3" t="s">
        <v>10</v>
      </c>
    </row>
    <row r="9" spans="2:20" x14ac:dyDescent="0.35">
      <c r="B9" s="16" t="s">
        <v>11</v>
      </c>
      <c r="C9" s="63"/>
      <c r="D9" s="64"/>
      <c r="E9" s="64"/>
      <c r="G9" s="10" t="s">
        <v>12</v>
      </c>
      <c r="H9" s="11"/>
      <c r="I9" s="60"/>
      <c r="J9" s="61"/>
      <c r="K9" s="62"/>
      <c r="P9" s="8"/>
      <c r="Q9" s="9" t="str">
        <f>IF(I9=0,"Missing"," ")</f>
        <v>Missing</v>
      </c>
      <c r="R9" s="3" t="s">
        <v>13</v>
      </c>
    </row>
    <row r="10" spans="2:20" x14ac:dyDescent="0.35">
      <c r="B10" s="13" t="s">
        <v>14</v>
      </c>
      <c r="C10" s="48" t="str">
        <f>IF(C8=0," ",IF(ISERROR(VLOOKUP(C8,Key!A3:B363,2,FALSE)),"NEW",(VLOOKUP(C8,Key!A3:B363,2,FALSE))))</f>
        <v xml:space="preserve"> </v>
      </c>
      <c r="D10" s="48"/>
      <c r="E10" s="48"/>
      <c r="G10" s="49" t="s">
        <v>15</v>
      </c>
      <c r="H10" s="49"/>
      <c r="I10" s="49"/>
      <c r="J10" s="49"/>
      <c r="K10" s="49"/>
      <c r="Q10" s="17" t="str">
        <f>IF(C11=0," ",(IF(T10-90&gt;C11,"Old claim?"," ")))</f>
        <v xml:space="preserve"> </v>
      </c>
      <c r="R10" s="3" t="s">
        <v>16</v>
      </c>
      <c r="T10" s="18">
        <f ca="1">TODAY()</f>
        <v>45243</v>
      </c>
    </row>
    <row r="11" spans="2:20" x14ac:dyDescent="0.35">
      <c r="B11" s="19" t="s">
        <v>17</v>
      </c>
      <c r="C11" s="51"/>
      <c r="D11" s="51"/>
      <c r="E11" s="51"/>
      <c r="G11" s="50"/>
      <c r="H11" s="50"/>
      <c r="I11" s="50"/>
      <c r="J11" s="50"/>
      <c r="K11" s="50"/>
      <c r="Q11" s="17"/>
    </row>
    <row r="12" spans="2:20" x14ac:dyDescent="0.35">
      <c r="L12" s="14" t="s">
        <v>18</v>
      </c>
      <c r="M12" s="20"/>
      <c r="N12" s="40"/>
    </row>
    <row r="13" spans="2:20" x14ac:dyDescent="0.35">
      <c r="G13" s="21" t="s">
        <v>19</v>
      </c>
      <c r="H13" s="22"/>
      <c r="I13" s="3" t="str">
        <f>IF(ISERROR(VLOOKUP(H13,Key!$I$3:$J$5,2,FALSE))," ",(VLOOKUP(H13,Key!$I$3:$J$5,2,FALSE)))</f>
        <v xml:space="preserve"> </v>
      </c>
      <c r="J13" s="3"/>
      <c r="Q13" s="9" t="str">
        <f>IF(H13=0,"Is this missing?"," ")</f>
        <v>Is this missing?</v>
      </c>
      <c r="R13" s="3" t="s">
        <v>20</v>
      </c>
    </row>
    <row r="15" spans="2:20" ht="17" x14ac:dyDescent="0.4">
      <c r="B15" s="23"/>
      <c r="C15" s="24" t="s">
        <v>21</v>
      </c>
      <c r="D15" s="25"/>
      <c r="E15" s="26">
        <f>SUM(E19:E1048576)</f>
        <v>0</v>
      </c>
      <c r="G15" s="21"/>
      <c r="H15" s="68"/>
      <c r="I15" s="69"/>
      <c r="J15" s="41"/>
      <c r="K15" s="26">
        <f>SUM(K19:K1048576)</f>
        <v>0</v>
      </c>
      <c r="L15" s="26">
        <f>SUM(L19:L1048576)</f>
        <v>0</v>
      </c>
      <c r="Q15" s="9" t="str">
        <f>IF(L15+K15=E15," ","Error")</f>
        <v xml:space="preserve"> </v>
      </c>
      <c r="R15" s="3" t="s">
        <v>22</v>
      </c>
    </row>
    <row r="17" spans="2:18" ht="15.5" x14ac:dyDescent="0.35">
      <c r="B17" s="3"/>
      <c r="C17" s="3"/>
      <c r="D17" s="3"/>
      <c r="E17" s="3"/>
      <c r="F17" s="3"/>
      <c r="G17" s="37"/>
      <c r="H17" s="37"/>
      <c r="I17" s="37"/>
      <c r="J17" s="37"/>
      <c r="K17" s="37"/>
      <c r="L17" s="37"/>
      <c r="M17" s="65" t="s">
        <v>23</v>
      </c>
      <c r="N17" s="66"/>
      <c r="O17" s="67"/>
    </row>
    <row r="18" spans="2:18" x14ac:dyDescent="0.35">
      <c r="B18" s="52" t="s">
        <v>24</v>
      </c>
      <c r="C18" s="53"/>
      <c r="D18" s="3"/>
      <c r="E18" s="27" t="s">
        <v>25</v>
      </c>
      <c r="F18" s="3"/>
      <c r="G18" s="27" t="s">
        <v>26</v>
      </c>
      <c r="H18" s="27" t="s">
        <v>27</v>
      </c>
      <c r="I18" s="27" t="s">
        <v>28</v>
      </c>
      <c r="J18" s="27" t="s">
        <v>29</v>
      </c>
      <c r="K18" s="27" t="s">
        <v>30</v>
      </c>
      <c r="L18" s="27" t="s">
        <v>31</v>
      </c>
      <c r="M18" s="27" t="s">
        <v>32</v>
      </c>
      <c r="N18" s="27" t="s">
        <v>33</v>
      </c>
      <c r="O18" s="27" t="s">
        <v>34</v>
      </c>
    </row>
    <row r="19" spans="2:18" x14ac:dyDescent="0.35">
      <c r="B19" s="54"/>
      <c r="C19" s="55"/>
      <c r="E19" s="28"/>
      <c r="G19" s="29"/>
      <c r="H19" s="29" t="s">
        <v>282</v>
      </c>
      <c r="I19" s="29"/>
      <c r="J19" s="30" t="str">
        <f>IF($H$13="own",IF(I19="y",(E19/0.25)," "),(IF($H$13="Towing",IF(I19="y",(E19/0.45)," ")," ")))</f>
        <v xml:space="preserve"> </v>
      </c>
      <c r="K19" s="31">
        <f>E19-L19</f>
        <v>0</v>
      </c>
      <c r="L19" s="31">
        <f>IF(G19="Company not VAT Registered",E19,(IF(G19="multiple",E19,(IF(G19="standard",ROUNDUP((E19/1.2),2),(IF(G19="Reduced rate (5%)",ROUNDUP((E19/1.05),2),E19)))))))</f>
        <v>0</v>
      </c>
      <c r="M19" s="38"/>
      <c r="N19" s="38"/>
      <c r="O19" s="38"/>
      <c r="R19" s="3" t="s">
        <v>35</v>
      </c>
    </row>
    <row r="20" spans="2:18" x14ac:dyDescent="0.35">
      <c r="B20" s="54"/>
      <c r="C20" s="55"/>
      <c r="E20" s="28"/>
      <c r="G20" s="32"/>
      <c r="H20" s="32" t="s">
        <v>282</v>
      </c>
      <c r="I20" s="32"/>
      <c r="J20" s="30" t="str">
        <f t="shared" ref="J20:J83" si="0">IF($H$13="own",IF(I20="y",(E20/0.25)," "),(IF($H$13="Towing",IF(I20="y",(E20/0.45)," ")," ")))</f>
        <v xml:space="preserve"> </v>
      </c>
      <c r="K20" s="33">
        <f t="shared" ref="K20:K83" si="1">E20-L20</f>
        <v>0</v>
      </c>
      <c r="L20" s="33">
        <f t="shared" ref="L20:L83" si="2">IF(G20="Company not VAT Registered",E20,(IF(G20="multiple",E20,(IF(G20="standard",ROUNDUP((E20/1.2),2),(IF(G20="Reduced rate (5%)",ROUNDUP((E20/1.05),2),E20)))))))</f>
        <v>0</v>
      </c>
      <c r="M20" s="39"/>
      <c r="N20" s="39"/>
      <c r="O20" s="39"/>
      <c r="R20" s="3" t="s">
        <v>36</v>
      </c>
    </row>
    <row r="21" spans="2:18" x14ac:dyDescent="0.35">
      <c r="B21" s="54"/>
      <c r="C21" s="55"/>
      <c r="E21" s="28"/>
      <c r="G21" s="32"/>
      <c r="H21" s="32"/>
      <c r="I21" s="32"/>
      <c r="J21" s="30" t="str">
        <f t="shared" si="0"/>
        <v xml:space="preserve"> </v>
      </c>
      <c r="K21" s="33">
        <f t="shared" si="1"/>
        <v>0</v>
      </c>
      <c r="L21" s="33">
        <f t="shared" si="2"/>
        <v>0</v>
      </c>
      <c r="M21" s="39"/>
      <c r="N21" s="39"/>
      <c r="O21" s="39"/>
      <c r="R21" s="3" t="s">
        <v>37</v>
      </c>
    </row>
    <row r="22" spans="2:18" x14ac:dyDescent="0.35">
      <c r="B22" s="54"/>
      <c r="C22" s="55"/>
      <c r="E22" s="28"/>
      <c r="G22" s="32"/>
      <c r="H22" s="32"/>
      <c r="I22" s="32"/>
      <c r="J22" s="30" t="str">
        <f t="shared" si="0"/>
        <v xml:space="preserve"> </v>
      </c>
      <c r="K22" s="33">
        <f t="shared" si="1"/>
        <v>0</v>
      </c>
      <c r="L22" s="33">
        <f t="shared" si="2"/>
        <v>0</v>
      </c>
      <c r="M22" s="39"/>
      <c r="N22" s="39"/>
      <c r="O22" s="39"/>
      <c r="R22" s="3" t="s">
        <v>38</v>
      </c>
    </row>
    <row r="23" spans="2:18" x14ac:dyDescent="0.35">
      <c r="B23" s="54"/>
      <c r="C23" s="55"/>
      <c r="E23" s="28"/>
      <c r="G23" s="32"/>
      <c r="H23" s="32"/>
      <c r="I23" s="32"/>
      <c r="J23" s="30" t="str">
        <f t="shared" si="0"/>
        <v xml:space="preserve"> </v>
      </c>
      <c r="K23" s="33">
        <f t="shared" si="1"/>
        <v>0</v>
      </c>
      <c r="L23" s="33">
        <f t="shared" si="2"/>
        <v>0</v>
      </c>
      <c r="M23" s="39"/>
      <c r="N23" s="39"/>
      <c r="O23" s="39"/>
      <c r="R23" s="3" t="s">
        <v>39</v>
      </c>
    </row>
    <row r="24" spans="2:18" x14ac:dyDescent="0.35">
      <c r="B24" s="54"/>
      <c r="C24" s="55"/>
      <c r="E24" s="28"/>
      <c r="G24" s="32"/>
      <c r="H24" s="32"/>
      <c r="I24" s="32"/>
      <c r="J24" s="30" t="str">
        <f t="shared" si="0"/>
        <v xml:space="preserve"> </v>
      </c>
      <c r="K24" s="33">
        <f t="shared" si="1"/>
        <v>0</v>
      </c>
      <c r="L24" s="33">
        <f t="shared" si="2"/>
        <v>0</v>
      </c>
      <c r="M24" s="39"/>
      <c r="N24" s="39"/>
      <c r="O24" s="39"/>
      <c r="R24" s="3" t="s">
        <v>40</v>
      </c>
    </row>
    <row r="25" spans="2:18" x14ac:dyDescent="0.35">
      <c r="B25" s="54"/>
      <c r="C25" s="55"/>
      <c r="E25" s="28"/>
      <c r="G25" s="32"/>
      <c r="H25" s="32"/>
      <c r="I25" s="32"/>
      <c r="J25" s="30" t="str">
        <f t="shared" si="0"/>
        <v xml:space="preserve"> </v>
      </c>
      <c r="K25" s="33">
        <f t="shared" si="1"/>
        <v>0</v>
      </c>
      <c r="L25" s="33">
        <f t="shared" si="2"/>
        <v>0</v>
      </c>
      <c r="M25" s="39"/>
      <c r="N25" s="39"/>
      <c r="O25" s="39"/>
      <c r="R25" s="3" t="s">
        <v>41</v>
      </c>
    </row>
    <row r="26" spans="2:18" x14ac:dyDescent="0.35">
      <c r="B26" s="54"/>
      <c r="C26" s="55"/>
      <c r="E26" s="28"/>
      <c r="G26" s="32"/>
      <c r="H26" s="32"/>
      <c r="I26" s="32"/>
      <c r="J26" s="30" t="str">
        <f t="shared" si="0"/>
        <v xml:space="preserve"> </v>
      </c>
      <c r="K26" s="33">
        <f t="shared" si="1"/>
        <v>0</v>
      </c>
      <c r="L26" s="33">
        <f t="shared" si="2"/>
        <v>0</v>
      </c>
      <c r="M26" s="39"/>
      <c r="N26" s="39"/>
      <c r="O26" s="39"/>
      <c r="R26" s="3" t="s">
        <v>42</v>
      </c>
    </row>
    <row r="27" spans="2:18" x14ac:dyDescent="0.35">
      <c r="B27" s="54"/>
      <c r="C27" s="55"/>
      <c r="E27" s="28"/>
      <c r="G27" s="32"/>
      <c r="H27" s="32"/>
      <c r="I27" s="32"/>
      <c r="J27" s="30" t="str">
        <f t="shared" si="0"/>
        <v xml:space="preserve"> </v>
      </c>
      <c r="K27" s="33">
        <f t="shared" si="1"/>
        <v>0</v>
      </c>
      <c r="L27" s="33">
        <f t="shared" si="2"/>
        <v>0</v>
      </c>
      <c r="M27" s="39"/>
      <c r="N27" s="39"/>
      <c r="O27" s="39"/>
      <c r="R27" s="3" t="s">
        <v>43</v>
      </c>
    </row>
    <row r="28" spans="2:18" x14ac:dyDescent="0.35">
      <c r="B28" s="54"/>
      <c r="C28" s="55"/>
      <c r="E28" s="28"/>
      <c r="G28" s="32"/>
      <c r="H28" s="32"/>
      <c r="I28" s="32"/>
      <c r="J28" s="30" t="str">
        <f t="shared" si="0"/>
        <v xml:space="preserve"> </v>
      </c>
      <c r="K28" s="33">
        <f t="shared" si="1"/>
        <v>0</v>
      </c>
      <c r="L28" s="33">
        <f t="shared" si="2"/>
        <v>0</v>
      </c>
      <c r="M28" s="39"/>
      <c r="N28" s="39"/>
      <c r="O28" s="39"/>
      <c r="R28" s="3" t="s">
        <v>44</v>
      </c>
    </row>
    <row r="29" spans="2:18" x14ac:dyDescent="0.35">
      <c r="B29" s="54"/>
      <c r="C29" s="55"/>
      <c r="E29" s="28"/>
      <c r="G29" s="32"/>
      <c r="H29" s="32"/>
      <c r="I29" s="32"/>
      <c r="J29" s="30" t="str">
        <f t="shared" si="0"/>
        <v xml:space="preserve"> </v>
      </c>
      <c r="K29" s="33">
        <f t="shared" si="1"/>
        <v>0</v>
      </c>
      <c r="L29" s="33">
        <f t="shared" si="2"/>
        <v>0</v>
      </c>
      <c r="M29" s="39"/>
      <c r="N29" s="39"/>
      <c r="O29" s="39"/>
      <c r="R29" s="3" t="s">
        <v>45</v>
      </c>
    </row>
    <row r="30" spans="2:18" x14ac:dyDescent="0.35">
      <c r="B30" s="54"/>
      <c r="C30" s="55"/>
      <c r="E30" s="28"/>
      <c r="G30" s="32"/>
      <c r="H30" s="32"/>
      <c r="I30" s="32"/>
      <c r="J30" s="30" t="str">
        <f t="shared" si="0"/>
        <v xml:space="preserve"> </v>
      </c>
      <c r="K30" s="33">
        <f t="shared" si="1"/>
        <v>0</v>
      </c>
      <c r="L30" s="33">
        <f t="shared" si="2"/>
        <v>0</v>
      </c>
      <c r="M30" s="39"/>
      <c r="N30" s="39"/>
      <c r="O30" s="39"/>
      <c r="R30" s="3" t="s">
        <v>46</v>
      </c>
    </row>
    <row r="31" spans="2:18" x14ac:dyDescent="0.35">
      <c r="B31" s="54"/>
      <c r="C31" s="55"/>
      <c r="E31" s="28"/>
      <c r="G31" s="32"/>
      <c r="H31" s="32"/>
      <c r="I31" s="32"/>
      <c r="J31" s="30" t="str">
        <f t="shared" si="0"/>
        <v xml:space="preserve"> </v>
      </c>
      <c r="K31" s="33">
        <f t="shared" si="1"/>
        <v>0</v>
      </c>
      <c r="L31" s="33">
        <f t="shared" si="2"/>
        <v>0</v>
      </c>
      <c r="M31" s="39"/>
      <c r="N31" s="39"/>
      <c r="O31" s="39"/>
      <c r="R31" s="3" t="s">
        <v>47</v>
      </c>
    </row>
    <row r="32" spans="2:18" x14ac:dyDescent="0.35">
      <c r="B32" s="54"/>
      <c r="C32" s="55"/>
      <c r="E32" s="28"/>
      <c r="G32" s="32"/>
      <c r="H32" s="32"/>
      <c r="I32" s="32"/>
      <c r="J32" s="30" t="str">
        <f t="shared" si="0"/>
        <v xml:space="preserve"> </v>
      </c>
      <c r="K32" s="33">
        <f t="shared" si="1"/>
        <v>0</v>
      </c>
      <c r="L32" s="33">
        <f t="shared" si="2"/>
        <v>0</v>
      </c>
      <c r="M32" s="39"/>
      <c r="N32" s="39"/>
      <c r="O32" s="39"/>
      <c r="R32" s="3" t="s">
        <v>48</v>
      </c>
    </row>
    <row r="33" spans="2:18" x14ac:dyDescent="0.35">
      <c r="B33" s="54"/>
      <c r="C33" s="55"/>
      <c r="E33" s="28"/>
      <c r="G33" s="32"/>
      <c r="H33" s="32"/>
      <c r="I33" s="32"/>
      <c r="J33" s="30" t="str">
        <f t="shared" si="0"/>
        <v xml:space="preserve"> </v>
      </c>
      <c r="K33" s="33">
        <f t="shared" si="1"/>
        <v>0</v>
      </c>
      <c r="L33" s="33">
        <f t="shared" si="2"/>
        <v>0</v>
      </c>
      <c r="M33" s="39"/>
      <c r="N33" s="39"/>
      <c r="O33" s="39"/>
      <c r="R33" s="3" t="s">
        <v>49</v>
      </c>
    </row>
    <row r="34" spans="2:18" x14ac:dyDescent="0.35">
      <c r="B34" s="54"/>
      <c r="C34" s="55"/>
      <c r="E34" s="28"/>
      <c r="G34" s="32"/>
      <c r="H34" s="32"/>
      <c r="I34" s="32"/>
      <c r="J34" s="30" t="str">
        <f t="shared" si="0"/>
        <v xml:space="preserve"> </v>
      </c>
      <c r="K34" s="33">
        <f t="shared" si="1"/>
        <v>0</v>
      </c>
      <c r="L34" s="33">
        <f t="shared" si="2"/>
        <v>0</v>
      </c>
      <c r="M34" s="39"/>
      <c r="N34" s="39"/>
      <c r="O34" s="39"/>
      <c r="R34" s="3" t="s">
        <v>50</v>
      </c>
    </row>
    <row r="35" spans="2:18" x14ac:dyDescent="0.35">
      <c r="B35" s="54"/>
      <c r="C35" s="55"/>
      <c r="E35" s="28"/>
      <c r="G35" s="32"/>
      <c r="H35" s="32"/>
      <c r="I35" s="32"/>
      <c r="J35" s="30" t="str">
        <f t="shared" si="0"/>
        <v xml:space="preserve"> </v>
      </c>
      <c r="K35" s="33">
        <f t="shared" si="1"/>
        <v>0</v>
      </c>
      <c r="L35" s="33">
        <f t="shared" si="2"/>
        <v>0</v>
      </c>
      <c r="M35" s="39"/>
      <c r="N35" s="39"/>
      <c r="O35" s="39"/>
      <c r="R35" s="3" t="s">
        <v>51</v>
      </c>
    </row>
    <row r="36" spans="2:18" x14ac:dyDescent="0.35">
      <c r="B36" s="54"/>
      <c r="C36" s="55"/>
      <c r="E36" s="28"/>
      <c r="G36" s="32"/>
      <c r="H36" s="32"/>
      <c r="I36" s="32"/>
      <c r="J36" s="30" t="str">
        <f t="shared" si="0"/>
        <v xml:space="preserve"> </v>
      </c>
      <c r="K36" s="33">
        <f t="shared" si="1"/>
        <v>0</v>
      </c>
      <c r="L36" s="33">
        <f t="shared" si="2"/>
        <v>0</v>
      </c>
      <c r="M36" s="39"/>
      <c r="N36" s="39"/>
      <c r="O36" s="39"/>
      <c r="R36" s="3" t="s">
        <v>52</v>
      </c>
    </row>
    <row r="37" spans="2:18" x14ac:dyDescent="0.35">
      <c r="B37" s="54"/>
      <c r="C37" s="55"/>
      <c r="E37" s="28"/>
      <c r="G37" s="32"/>
      <c r="H37" s="32"/>
      <c r="I37" s="32"/>
      <c r="J37" s="30" t="str">
        <f t="shared" si="0"/>
        <v xml:space="preserve"> </v>
      </c>
      <c r="K37" s="33">
        <f t="shared" si="1"/>
        <v>0</v>
      </c>
      <c r="L37" s="33">
        <f t="shared" si="2"/>
        <v>0</v>
      </c>
      <c r="M37" s="39"/>
      <c r="N37" s="39"/>
      <c r="O37" s="39"/>
      <c r="R37" s="3" t="s">
        <v>53</v>
      </c>
    </row>
    <row r="38" spans="2:18" x14ac:dyDescent="0.35">
      <c r="B38" s="54"/>
      <c r="C38" s="55"/>
      <c r="E38" s="28"/>
      <c r="G38" s="32"/>
      <c r="H38" s="32"/>
      <c r="I38" s="32"/>
      <c r="J38" s="30" t="str">
        <f t="shared" si="0"/>
        <v xml:space="preserve"> </v>
      </c>
      <c r="K38" s="33">
        <f t="shared" si="1"/>
        <v>0</v>
      </c>
      <c r="L38" s="33">
        <f t="shared" si="2"/>
        <v>0</v>
      </c>
      <c r="M38" s="39"/>
      <c r="N38" s="39"/>
      <c r="O38" s="39"/>
      <c r="R38" s="3" t="s">
        <v>54</v>
      </c>
    </row>
    <row r="39" spans="2:18" x14ac:dyDescent="0.35">
      <c r="B39" s="54"/>
      <c r="C39" s="55"/>
      <c r="E39" s="28"/>
      <c r="G39" s="32"/>
      <c r="H39" s="32"/>
      <c r="I39" s="32"/>
      <c r="J39" s="30" t="str">
        <f t="shared" si="0"/>
        <v xml:space="preserve"> </v>
      </c>
      <c r="K39" s="33">
        <f t="shared" si="1"/>
        <v>0</v>
      </c>
      <c r="L39" s="33">
        <f t="shared" si="2"/>
        <v>0</v>
      </c>
      <c r="M39" s="39"/>
      <c r="N39" s="39"/>
      <c r="O39" s="39"/>
      <c r="R39" s="3" t="s">
        <v>55</v>
      </c>
    </row>
    <row r="40" spans="2:18" x14ac:dyDescent="0.35">
      <c r="B40" s="54"/>
      <c r="C40" s="55"/>
      <c r="E40" s="28"/>
      <c r="G40" s="32"/>
      <c r="H40" s="32"/>
      <c r="I40" s="32"/>
      <c r="J40" s="30" t="str">
        <f t="shared" si="0"/>
        <v xml:space="preserve"> </v>
      </c>
      <c r="K40" s="33">
        <f t="shared" si="1"/>
        <v>0</v>
      </c>
      <c r="L40" s="33">
        <f t="shared" si="2"/>
        <v>0</v>
      </c>
      <c r="M40" s="39"/>
      <c r="N40" s="39"/>
      <c r="O40" s="39"/>
      <c r="R40" s="3" t="s">
        <v>56</v>
      </c>
    </row>
    <row r="41" spans="2:18" x14ac:dyDescent="0.35">
      <c r="B41" s="54"/>
      <c r="C41" s="55"/>
      <c r="E41" s="28"/>
      <c r="G41" s="32"/>
      <c r="H41" s="32"/>
      <c r="I41" s="32"/>
      <c r="J41" s="30" t="str">
        <f t="shared" si="0"/>
        <v xml:space="preserve"> </v>
      </c>
      <c r="K41" s="33">
        <f t="shared" si="1"/>
        <v>0</v>
      </c>
      <c r="L41" s="33">
        <f t="shared" si="2"/>
        <v>0</v>
      </c>
      <c r="M41" s="39"/>
      <c r="N41" s="39"/>
      <c r="O41" s="39"/>
      <c r="R41" s="3" t="s">
        <v>57</v>
      </c>
    </row>
    <row r="42" spans="2:18" x14ac:dyDescent="0.35">
      <c r="B42" s="54"/>
      <c r="C42" s="55"/>
      <c r="E42" s="28"/>
      <c r="G42" s="32"/>
      <c r="H42" s="32"/>
      <c r="I42" s="32"/>
      <c r="J42" s="30" t="str">
        <f t="shared" si="0"/>
        <v xml:space="preserve"> </v>
      </c>
      <c r="K42" s="33">
        <f t="shared" si="1"/>
        <v>0</v>
      </c>
      <c r="L42" s="33">
        <f t="shared" si="2"/>
        <v>0</v>
      </c>
      <c r="M42" s="39"/>
      <c r="N42" s="39"/>
      <c r="O42" s="39"/>
      <c r="R42" s="3" t="s">
        <v>58</v>
      </c>
    </row>
    <row r="43" spans="2:18" x14ac:dyDescent="0.35">
      <c r="B43" s="54"/>
      <c r="C43" s="55"/>
      <c r="E43" s="28"/>
      <c r="G43" s="32"/>
      <c r="H43" s="32"/>
      <c r="I43" s="32"/>
      <c r="J43" s="30" t="str">
        <f t="shared" si="0"/>
        <v xml:space="preserve"> </v>
      </c>
      <c r="K43" s="33">
        <f t="shared" si="1"/>
        <v>0</v>
      </c>
      <c r="L43" s="33">
        <f t="shared" si="2"/>
        <v>0</v>
      </c>
      <c r="M43" s="39"/>
      <c r="N43" s="39"/>
      <c r="O43" s="39"/>
      <c r="R43" s="3" t="s">
        <v>59</v>
      </c>
    </row>
    <row r="44" spans="2:18" x14ac:dyDescent="0.35">
      <c r="B44" s="54"/>
      <c r="C44" s="55"/>
      <c r="E44" s="28"/>
      <c r="G44" s="32"/>
      <c r="H44" s="32"/>
      <c r="I44" s="32"/>
      <c r="J44" s="30" t="str">
        <f t="shared" si="0"/>
        <v xml:space="preserve"> </v>
      </c>
      <c r="K44" s="33">
        <f t="shared" si="1"/>
        <v>0</v>
      </c>
      <c r="L44" s="33">
        <f t="shared" si="2"/>
        <v>0</v>
      </c>
      <c r="M44" s="39"/>
      <c r="N44" s="39"/>
      <c r="O44" s="39"/>
      <c r="R44" s="3" t="s">
        <v>60</v>
      </c>
    </row>
    <row r="45" spans="2:18" x14ac:dyDescent="0.35">
      <c r="B45" s="54"/>
      <c r="C45" s="55"/>
      <c r="E45" s="28"/>
      <c r="G45" s="32"/>
      <c r="H45" s="32"/>
      <c r="I45" s="32"/>
      <c r="J45" s="30" t="str">
        <f t="shared" si="0"/>
        <v xml:space="preserve"> </v>
      </c>
      <c r="K45" s="33">
        <f t="shared" si="1"/>
        <v>0</v>
      </c>
      <c r="L45" s="33">
        <f t="shared" si="2"/>
        <v>0</v>
      </c>
      <c r="M45" s="39"/>
      <c r="N45" s="39"/>
      <c r="O45" s="39"/>
      <c r="R45" s="3" t="s">
        <v>61</v>
      </c>
    </row>
    <row r="46" spans="2:18" x14ac:dyDescent="0.35">
      <c r="B46" s="54"/>
      <c r="C46" s="55"/>
      <c r="E46" s="28"/>
      <c r="G46" s="32"/>
      <c r="H46" s="32"/>
      <c r="I46" s="32"/>
      <c r="J46" s="30" t="str">
        <f t="shared" si="0"/>
        <v xml:space="preserve"> </v>
      </c>
      <c r="K46" s="33">
        <f t="shared" si="1"/>
        <v>0</v>
      </c>
      <c r="L46" s="33">
        <f t="shared" si="2"/>
        <v>0</v>
      </c>
      <c r="M46" s="39"/>
      <c r="N46" s="39"/>
      <c r="O46" s="39"/>
      <c r="R46" s="3" t="s">
        <v>62</v>
      </c>
    </row>
    <row r="47" spans="2:18" x14ac:dyDescent="0.35">
      <c r="B47" s="54"/>
      <c r="C47" s="55"/>
      <c r="E47" s="28"/>
      <c r="G47" s="32"/>
      <c r="H47" s="32"/>
      <c r="I47" s="32"/>
      <c r="J47" s="30" t="str">
        <f t="shared" si="0"/>
        <v xml:space="preserve"> </v>
      </c>
      <c r="K47" s="33">
        <f t="shared" si="1"/>
        <v>0</v>
      </c>
      <c r="L47" s="33">
        <f t="shared" si="2"/>
        <v>0</v>
      </c>
      <c r="M47" s="39"/>
      <c r="N47" s="39"/>
      <c r="O47" s="39"/>
      <c r="R47" s="3" t="s">
        <v>63</v>
      </c>
    </row>
    <row r="48" spans="2:18" x14ac:dyDescent="0.35">
      <c r="B48" s="54"/>
      <c r="C48" s="55"/>
      <c r="E48" s="28"/>
      <c r="G48" s="32"/>
      <c r="H48" s="32"/>
      <c r="I48" s="32"/>
      <c r="J48" s="30" t="str">
        <f t="shared" si="0"/>
        <v xml:space="preserve"> </v>
      </c>
      <c r="K48" s="33">
        <f t="shared" si="1"/>
        <v>0</v>
      </c>
      <c r="L48" s="33">
        <f t="shared" si="2"/>
        <v>0</v>
      </c>
      <c r="M48" s="39"/>
      <c r="N48" s="39"/>
      <c r="O48" s="39"/>
      <c r="R48" s="3" t="s">
        <v>64</v>
      </c>
    </row>
    <row r="49" spans="2:18" x14ac:dyDescent="0.35">
      <c r="B49" s="54"/>
      <c r="C49" s="55"/>
      <c r="E49" s="28"/>
      <c r="G49" s="32"/>
      <c r="H49" s="32"/>
      <c r="I49" s="32"/>
      <c r="J49" s="30" t="str">
        <f t="shared" si="0"/>
        <v xml:space="preserve"> </v>
      </c>
      <c r="K49" s="33">
        <f t="shared" si="1"/>
        <v>0</v>
      </c>
      <c r="L49" s="33">
        <f t="shared" si="2"/>
        <v>0</v>
      </c>
      <c r="M49" s="39"/>
      <c r="N49" s="39"/>
      <c r="O49" s="39"/>
      <c r="R49" s="3" t="s">
        <v>65</v>
      </c>
    </row>
    <row r="50" spans="2:18" x14ac:dyDescent="0.35">
      <c r="B50" s="54"/>
      <c r="C50" s="55"/>
      <c r="E50" s="28"/>
      <c r="G50" s="32"/>
      <c r="H50" s="32"/>
      <c r="I50" s="32"/>
      <c r="J50" s="30" t="str">
        <f t="shared" si="0"/>
        <v xml:space="preserve"> </v>
      </c>
      <c r="K50" s="33">
        <f t="shared" si="1"/>
        <v>0</v>
      </c>
      <c r="L50" s="33">
        <f t="shared" si="2"/>
        <v>0</v>
      </c>
      <c r="M50" s="39"/>
      <c r="N50" s="39"/>
      <c r="O50" s="39"/>
      <c r="R50" s="3" t="s">
        <v>66</v>
      </c>
    </row>
    <row r="51" spans="2:18" x14ac:dyDescent="0.35">
      <c r="B51" s="54"/>
      <c r="C51" s="55"/>
      <c r="E51" s="28"/>
      <c r="G51" s="32"/>
      <c r="H51" s="32"/>
      <c r="I51" s="32"/>
      <c r="J51" s="30" t="str">
        <f t="shared" si="0"/>
        <v xml:space="preserve"> </v>
      </c>
      <c r="K51" s="33">
        <f t="shared" si="1"/>
        <v>0</v>
      </c>
      <c r="L51" s="33">
        <f t="shared" si="2"/>
        <v>0</v>
      </c>
      <c r="M51" s="39"/>
      <c r="N51" s="39"/>
      <c r="O51" s="39"/>
      <c r="R51" s="3" t="s">
        <v>67</v>
      </c>
    </row>
    <row r="52" spans="2:18" x14ac:dyDescent="0.35">
      <c r="B52" s="54"/>
      <c r="C52" s="55"/>
      <c r="E52" s="28"/>
      <c r="G52" s="32"/>
      <c r="H52" s="32"/>
      <c r="I52" s="32"/>
      <c r="J52" s="30" t="str">
        <f t="shared" si="0"/>
        <v xml:space="preserve"> </v>
      </c>
      <c r="K52" s="33">
        <f t="shared" si="1"/>
        <v>0</v>
      </c>
      <c r="L52" s="33">
        <f t="shared" si="2"/>
        <v>0</v>
      </c>
      <c r="M52" s="39"/>
      <c r="N52" s="39"/>
      <c r="O52" s="39"/>
      <c r="R52" s="3" t="s">
        <v>68</v>
      </c>
    </row>
    <row r="53" spans="2:18" x14ac:dyDescent="0.35">
      <c r="B53" s="54"/>
      <c r="C53" s="55"/>
      <c r="E53" s="28"/>
      <c r="G53" s="32"/>
      <c r="H53" s="32"/>
      <c r="I53" s="32"/>
      <c r="J53" s="30" t="str">
        <f t="shared" si="0"/>
        <v xml:space="preserve"> </v>
      </c>
      <c r="K53" s="33">
        <f t="shared" si="1"/>
        <v>0</v>
      </c>
      <c r="L53" s="33">
        <f t="shared" si="2"/>
        <v>0</v>
      </c>
      <c r="M53" s="39"/>
      <c r="N53" s="39"/>
      <c r="O53" s="39"/>
      <c r="R53" s="3" t="s">
        <v>69</v>
      </c>
    </row>
    <row r="54" spans="2:18" x14ac:dyDescent="0.35">
      <c r="B54" s="54"/>
      <c r="C54" s="55"/>
      <c r="E54" s="28"/>
      <c r="G54" s="32"/>
      <c r="H54" s="32"/>
      <c r="I54" s="32"/>
      <c r="J54" s="30" t="str">
        <f t="shared" si="0"/>
        <v xml:space="preserve"> </v>
      </c>
      <c r="K54" s="33">
        <f t="shared" si="1"/>
        <v>0</v>
      </c>
      <c r="L54" s="33">
        <f t="shared" si="2"/>
        <v>0</v>
      </c>
      <c r="M54" s="39"/>
      <c r="N54" s="39"/>
      <c r="O54" s="39"/>
      <c r="R54" s="3" t="s">
        <v>70</v>
      </c>
    </row>
    <row r="55" spans="2:18" x14ac:dyDescent="0.35">
      <c r="B55" s="54"/>
      <c r="C55" s="55"/>
      <c r="E55" s="28"/>
      <c r="G55" s="32"/>
      <c r="H55" s="32"/>
      <c r="I55" s="32"/>
      <c r="J55" s="30" t="str">
        <f t="shared" si="0"/>
        <v xml:space="preserve"> </v>
      </c>
      <c r="K55" s="33">
        <f t="shared" si="1"/>
        <v>0</v>
      </c>
      <c r="L55" s="33">
        <f t="shared" si="2"/>
        <v>0</v>
      </c>
      <c r="M55" s="39"/>
      <c r="N55" s="39"/>
      <c r="O55" s="39"/>
      <c r="R55" s="3" t="s">
        <v>71</v>
      </c>
    </row>
    <row r="56" spans="2:18" x14ac:dyDescent="0.35">
      <c r="B56" s="54"/>
      <c r="C56" s="55"/>
      <c r="E56" s="28"/>
      <c r="G56" s="32"/>
      <c r="H56" s="32"/>
      <c r="I56" s="32"/>
      <c r="J56" s="30" t="str">
        <f t="shared" si="0"/>
        <v xml:space="preserve"> </v>
      </c>
      <c r="K56" s="33">
        <f t="shared" si="1"/>
        <v>0</v>
      </c>
      <c r="L56" s="33">
        <f t="shared" si="2"/>
        <v>0</v>
      </c>
      <c r="M56" s="39"/>
      <c r="N56" s="39"/>
      <c r="O56" s="39"/>
      <c r="R56" s="3" t="s">
        <v>72</v>
      </c>
    </row>
    <row r="57" spans="2:18" x14ac:dyDescent="0.35">
      <c r="B57" s="54"/>
      <c r="C57" s="55"/>
      <c r="E57" s="28"/>
      <c r="G57" s="32"/>
      <c r="H57" s="32"/>
      <c r="I57" s="32"/>
      <c r="J57" s="30" t="str">
        <f t="shared" si="0"/>
        <v xml:space="preserve"> </v>
      </c>
      <c r="K57" s="33">
        <f t="shared" si="1"/>
        <v>0</v>
      </c>
      <c r="L57" s="33">
        <f t="shared" si="2"/>
        <v>0</v>
      </c>
      <c r="M57" s="39"/>
      <c r="N57" s="39"/>
      <c r="O57" s="39"/>
      <c r="R57" s="3" t="s">
        <v>73</v>
      </c>
    </row>
    <row r="58" spans="2:18" x14ac:dyDescent="0.35">
      <c r="B58" s="54"/>
      <c r="C58" s="55"/>
      <c r="E58" s="28"/>
      <c r="G58" s="32"/>
      <c r="H58" s="32"/>
      <c r="I58" s="32"/>
      <c r="J58" s="30" t="str">
        <f t="shared" si="0"/>
        <v xml:space="preserve"> </v>
      </c>
      <c r="K58" s="33">
        <f t="shared" si="1"/>
        <v>0</v>
      </c>
      <c r="L58" s="33">
        <f t="shared" si="2"/>
        <v>0</v>
      </c>
      <c r="M58" s="39"/>
      <c r="N58" s="39"/>
      <c r="O58" s="39"/>
      <c r="R58" s="3" t="s">
        <v>74</v>
      </c>
    </row>
    <row r="59" spans="2:18" x14ac:dyDescent="0.35">
      <c r="B59" s="54"/>
      <c r="C59" s="55"/>
      <c r="E59" s="28"/>
      <c r="G59" s="32"/>
      <c r="H59" s="32"/>
      <c r="I59" s="32"/>
      <c r="J59" s="30" t="str">
        <f t="shared" si="0"/>
        <v xml:space="preserve"> </v>
      </c>
      <c r="K59" s="33">
        <f t="shared" si="1"/>
        <v>0</v>
      </c>
      <c r="L59" s="33">
        <f t="shared" si="2"/>
        <v>0</v>
      </c>
      <c r="M59" s="39"/>
      <c r="N59" s="39"/>
      <c r="O59" s="39"/>
      <c r="R59" s="3" t="s">
        <v>75</v>
      </c>
    </row>
    <row r="60" spans="2:18" x14ac:dyDescent="0.35">
      <c r="B60" s="54"/>
      <c r="C60" s="55"/>
      <c r="E60" s="28"/>
      <c r="G60" s="32"/>
      <c r="H60" s="32"/>
      <c r="I60" s="32"/>
      <c r="J60" s="30" t="str">
        <f t="shared" si="0"/>
        <v xml:space="preserve"> </v>
      </c>
      <c r="K60" s="33">
        <f t="shared" si="1"/>
        <v>0</v>
      </c>
      <c r="L60" s="33">
        <f t="shared" si="2"/>
        <v>0</v>
      </c>
      <c r="M60" s="39"/>
      <c r="N60" s="39"/>
      <c r="O60" s="39"/>
      <c r="R60" s="3" t="s">
        <v>76</v>
      </c>
    </row>
    <row r="61" spans="2:18" x14ac:dyDescent="0.35">
      <c r="B61" s="54"/>
      <c r="C61" s="55"/>
      <c r="E61" s="28"/>
      <c r="G61" s="32"/>
      <c r="H61" s="32"/>
      <c r="I61" s="32"/>
      <c r="J61" s="30" t="str">
        <f t="shared" si="0"/>
        <v xml:space="preserve"> </v>
      </c>
      <c r="K61" s="33">
        <f t="shared" si="1"/>
        <v>0</v>
      </c>
      <c r="L61" s="33">
        <f t="shared" si="2"/>
        <v>0</v>
      </c>
      <c r="M61" s="39"/>
      <c r="N61" s="39"/>
      <c r="O61" s="39"/>
      <c r="R61" s="3" t="s">
        <v>77</v>
      </c>
    </row>
    <row r="62" spans="2:18" x14ac:dyDescent="0.35">
      <c r="B62" s="54"/>
      <c r="C62" s="55"/>
      <c r="E62" s="28"/>
      <c r="G62" s="32"/>
      <c r="H62" s="32"/>
      <c r="I62" s="32"/>
      <c r="J62" s="30" t="str">
        <f t="shared" si="0"/>
        <v xml:space="preserve"> </v>
      </c>
      <c r="K62" s="33">
        <f t="shared" si="1"/>
        <v>0</v>
      </c>
      <c r="L62" s="33">
        <f t="shared" si="2"/>
        <v>0</v>
      </c>
      <c r="M62" s="39"/>
      <c r="N62" s="39"/>
      <c r="O62" s="39"/>
      <c r="R62" s="3" t="s">
        <v>78</v>
      </c>
    </row>
    <row r="63" spans="2:18" x14ac:dyDescent="0.35">
      <c r="B63" s="54"/>
      <c r="C63" s="55"/>
      <c r="E63" s="28"/>
      <c r="G63" s="32"/>
      <c r="H63" s="32"/>
      <c r="I63" s="32"/>
      <c r="J63" s="30" t="str">
        <f t="shared" si="0"/>
        <v xml:space="preserve"> </v>
      </c>
      <c r="K63" s="33">
        <f t="shared" si="1"/>
        <v>0</v>
      </c>
      <c r="L63" s="33">
        <f t="shared" si="2"/>
        <v>0</v>
      </c>
      <c r="M63" s="39"/>
      <c r="N63" s="39"/>
      <c r="O63" s="39"/>
      <c r="R63" s="3" t="s">
        <v>79</v>
      </c>
    </row>
    <row r="64" spans="2:18" x14ac:dyDescent="0.35">
      <c r="B64" s="54"/>
      <c r="C64" s="55"/>
      <c r="E64" s="28"/>
      <c r="G64" s="32"/>
      <c r="H64" s="32"/>
      <c r="I64" s="32"/>
      <c r="J64" s="30" t="str">
        <f t="shared" si="0"/>
        <v xml:space="preserve"> </v>
      </c>
      <c r="K64" s="33">
        <f t="shared" si="1"/>
        <v>0</v>
      </c>
      <c r="L64" s="33">
        <f t="shared" si="2"/>
        <v>0</v>
      </c>
      <c r="M64" s="39"/>
      <c r="N64" s="39"/>
      <c r="O64" s="39"/>
      <c r="R64" s="3" t="s">
        <v>80</v>
      </c>
    </row>
    <row r="65" spans="2:18" x14ac:dyDescent="0.35">
      <c r="B65" s="54"/>
      <c r="C65" s="55"/>
      <c r="E65" s="28"/>
      <c r="G65" s="32"/>
      <c r="H65" s="32"/>
      <c r="I65" s="32"/>
      <c r="J65" s="30" t="str">
        <f t="shared" si="0"/>
        <v xml:space="preserve"> </v>
      </c>
      <c r="K65" s="33">
        <f t="shared" si="1"/>
        <v>0</v>
      </c>
      <c r="L65" s="33">
        <f t="shared" si="2"/>
        <v>0</v>
      </c>
      <c r="M65" s="39"/>
      <c r="N65" s="39"/>
      <c r="O65" s="39"/>
      <c r="R65" s="3" t="s">
        <v>81</v>
      </c>
    </row>
    <row r="66" spans="2:18" x14ac:dyDescent="0.35">
      <c r="B66" s="54"/>
      <c r="C66" s="55"/>
      <c r="E66" s="28"/>
      <c r="G66" s="32"/>
      <c r="H66" s="32"/>
      <c r="I66" s="32"/>
      <c r="J66" s="30" t="str">
        <f t="shared" si="0"/>
        <v xml:space="preserve"> </v>
      </c>
      <c r="K66" s="33">
        <f t="shared" si="1"/>
        <v>0</v>
      </c>
      <c r="L66" s="33">
        <f t="shared" si="2"/>
        <v>0</v>
      </c>
      <c r="M66" s="39"/>
      <c r="N66" s="39"/>
      <c r="O66" s="39"/>
      <c r="R66" s="3" t="s">
        <v>82</v>
      </c>
    </row>
    <row r="67" spans="2:18" x14ac:dyDescent="0.35">
      <c r="B67" s="54"/>
      <c r="C67" s="55"/>
      <c r="E67" s="28"/>
      <c r="G67" s="32"/>
      <c r="H67" s="32"/>
      <c r="I67" s="32"/>
      <c r="J67" s="30" t="str">
        <f t="shared" si="0"/>
        <v xml:space="preserve"> </v>
      </c>
      <c r="K67" s="33">
        <f t="shared" si="1"/>
        <v>0</v>
      </c>
      <c r="L67" s="33">
        <f t="shared" si="2"/>
        <v>0</v>
      </c>
      <c r="M67" s="39"/>
      <c r="N67" s="39"/>
      <c r="O67" s="39"/>
      <c r="R67" s="3" t="s">
        <v>83</v>
      </c>
    </row>
    <row r="68" spans="2:18" x14ac:dyDescent="0.35">
      <c r="B68" s="54"/>
      <c r="C68" s="55"/>
      <c r="E68" s="28"/>
      <c r="G68" s="32"/>
      <c r="H68" s="32"/>
      <c r="I68" s="32"/>
      <c r="J68" s="30" t="str">
        <f t="shared" si="0"/>
        <v xml:space="preserve"> </v>
      </c>
      <c r="K68" s="33">
        <f t="shared" si="1"/>
        <v>0</v>
      </c>
      <c r="L68" s="33">
        <f t="shared" si="2"/>
        <v>0</v>
      </c>
      <c r="M68" s="39"/>
      <c r="N68" s="39"/>
      <c r="O68" s="39"/>
      <c r="R68" s="3" t="s">
        <v>84</v>
      </c>
    </row>
    <row r="69" spans="2:18" x14ac:dyDescent="0.35">
      <c r="B69" s="54"/>
      <c r="C69" s="55"/>
      <c r="E69" s="28"/>
      <c r="G69" s="32"/>
      <c r="H69" s="32"/>
      <c r="I69" s="32"/>
      <c r="J69" s="30" t="str">
        <f t="shared" si="0"/>
        <v xml:space="preserve"> </v>
      </c>
      <c r="K69" s="33">
        <f t="shared" si="1"/>
        <v>0</v>
      </c>
      <c r="L69" s="33">
        <f t="shared" si="2"/>
        <v>0</v>
      </c>
      <c r="M69" s="39"/>
      <c r="N69" s="39"/>
      <c r="O69" s="39"/>
      <c r="R69" s="3" t="s">
        <v>85</v>
      </c>
    </row>
    <row r="70" spans="2:18" x14ac:dyDescent="0.35">
      <c r="B70" s="54"/>
      <c r="C70" s="55"/>
      <c r="E70" s="28"/>
      <c r="G70" s="32"/>
      <c r="H70" s="32"/>
      <c r="I70" s="32"/>
      <c r="J70" s="30" t="str">
        <f t="shared" si="0"/>
        <v xml:space="preserve"> </v>
      </c>
      <c r="K70" s="33">
        <f t="shared" si="1"/>
        <v>0</v>
      </c>
      <c r="L70" s="33">
        <f t="shared" si="2"/>
        <v>0</v>
      </c>
      <c r="M70" s="39"/>
      <c r="N70" s="39"/>
      <c r="O70" s="39"/>
      <c r="R70" s="3" t="s">
        <v>86</v>
      </c>
    </row>
    <row r="71" spans="2:18" x14ac:dyDescent="0.35">
      <c r="B71" s="54"/>
      <c r="C71" s="55"/>
      <c r="E71" s="28"/>
      <c r="G71" s="32"/>
      <c r="H71" s="32"/>
      <c r="I71" s="32"/>
      <c r="J71" s="30" t="str">
        <f t="shared" si="0"/>
        <v xml:space="preserve"> </v>
      </c>
      <c r="K71" s="33">
        <f t="shared" si="1"/>
        <v>0</v>
      </c>
      <c r="L71" s="33">
        <f t="shared" si="2"/>
        <v>0</v>
      </c>
      <c r="M71" s="39"/>
      <c r="N71" s="39"/>
      <c r="O71" s="39"/>
      <c r="R71" s="3" t="s">
        <v>87</v>
      </c>
    </row>
    <row r="72" spans="2:18" x14ac:dyDescent="0.35">
      <c r="B72" s="54"/>
      <c r="C72" s="55"/>
      <c r="E72" s="28"/>
      <c r="G72" s="32"/>
      <c r="H72" s="32"/>
      <c r="I72" s="32"/>
      <c r="J72" s="30" t="str">
        <f t="shared" si="0"/>
        <v xml:space="preserve"> </v>
      </c>
      <c r="K72" s="33">
        <f t="shared" si="1"/>
        <v>0</v>
      </c>
      <c r="L72" s="33">
        <f t="shared" si="2"/>
        <v>0</v>
      </c>
      <c r="M72" s="39"/>
      <c r="N72" s="39"/>
      <c r="O72" s="39"/>
      <c r="R72" s="3" t="s">
        <v>88</v>
      </c>
    </row>
    <row r="73" spans="2:18" x14ac:dyDescent="0.35">
      <c r="B73" s="54"/>
      <c r="C73" s="55"/>
      <c r="E73" s="28"/>
      <c r="G73" s="32"/>
      <c r="H73" s="32"/>
      <c r="I73" s="32"/>
      <c r="J73" s="30" t="str">
        <f t="shared" si="0"/>
        <v xml:space="preserve"> </v>
      </c>
      <c r="K73" s="33">
        <f t="shared" si="1"/>
        <v>0</v>
      </c>
      <c r="L73" s="33">
        <f t="shared" si="2"/>
        <v>0</v>
      </c>
      <c r="M73" s="39"/>
      <c r="N73" s="39"/>
      <c r="O73" s="39"/>
      <c r="R73" s="3" t="s">
        <v>89</v>
      </c>
    </row>
    <row r="74" spans="2:18" x14ac:dyDescent="0.35">
      <c r="B74" s="54"/>
      <c r="C74" s="55"/>
      <c r="E74" s="28"/>
      <c r="G74" s="32"/>
      <c r="H74" s="32"/>
      <c r="I74" s="32"/>
      <c r="J74" s="30" t="str">
        <f t="shared" si="0"/>
        <v xml:space="preserve"> </v>
      </c>
      <c r="K74" s="33">
        <f t="shared" si="1"/>
        <v>0</v>
      </c>
      <c r="L74" s="33">
        <f t="shared" si="2"/>
        <v>0</v>
      </c>
      <c r="M74" s="39"/>
      <c r="N74" s="39"/>
      <c r="O74" s="39"/>
      <c r="R74" s="3" t="s">
        <v>90</v>
      </c>
    </row>
    <row r="75" spans="2:18" x14ac:dyDescent="0.35">
      <c r="B75" s="54"/>
      <c r="C75" s="55"/>
      <c r="E75" s="28"/>
      <c r="G75" s="32"/>
      <c r="H75" s="32"/>
      <c r="I75" s="32"/>
      <c r="J75" s="30" t="str">
        <f t="shared" si="0"/>
        <v xml:space="preserve"> </v>
      </c>
      <c r="K75" s="33">
        <f t="shared" si="1"/>
        <v>0</v>
      </c>
      <c r="L75" s="33">
        <f t="shared" si="2"/>
        <v>0</v>
      </c>
      <c r="M75" s="39"/>
      <c r="N75" s="39"/>
      <c r="O75" s="39"/>
      <c r="R75" s="3" t="s">
        <v>91</v>
      </c>
    </row>
    <row r="76" spans="2:18" x14ac:dyDescent="0.35">
      <c r="B76" s="54"/>
      <c r="C76" s="55"/>
      <c r="E76" s="28"/>
      <c r="G76" s="32"/>
      <c r="H76" s="32"/>
      <c r="I76" s="32"/>
      <c r="J76" s="30" t="str">
        <f t="shared" si="0"/>
        <v xml:space="preserve"> </v>
      </c>
      <c r="K76" s="33">
        <f t="shared" si="1"/>
        <v>0</v>
      </c>
      <c r="L76" s="33">
        <f t="shared" si="2"/>
        <v>0</v>
      </c>
      <c r="M76" s="39"/>
      <c r="N76" s="39"/>
      <c r="O76" s="39"/>
      <c r="R76" s="3" t="s">
        <v>92</v>
      </c>
    </row>
    <row r="77" spans="2:18" x14ac:dyDescent="0.35">
      <c r="B77" s="54"/>
      <c r="C77" s="55"/>
      <c r="E77" s="28"/>
      <c r="G77" s="32"/>
      <c r="H77" s="32"/>
      <c r="I77" s="32"/>
      <c r="J77" s="30" t="str">
        <f t="shared" si="0"/>
        <v xml:space="preserve"> </v>
      </c>
      <c r="K77" s="33">
        <f t="shared" si="1"/>
        <v>0</v>
      </c>
      <c r="L77" s="33">
        <f t="shared" si="2"/>
        <v>0</v>
      </c>
      <c r="M77" s="39"/>
      <c r="N77" s="39"/>
      <c r="O77" s="39"/>
      <c r="R77" s="3" t="s">
        <v>93</v>
      </c>
    </row>
    <row r="78" spans="2:18" x14ac:dyDescent="0.35">
      <c r="B78" s="54"/>
      <c r="C78" s="55"/>
      <c r="E78" s="28"/>
      <c r="G78" s="32"/>
      <c r="H78" s="32"/>
      <c r="I78" s="32"/>
      <c r="J78" s="30" t="str">
        <f t="shared" si="0"/>
        <v xml:space="preserve"> </v>
      </c>
      <c r="K78" s="33">
        <f t="shared" si="1"/>
        <v>0</v>
      </c>
      <c r="L78" s="33">
        <f t="shared" si="2"/>
        <v>0</v>
      </c>
      <c r="M78" s="39"/>
      <c r="N78" s="39"/>
      <c r="O78" s="39"/>
      <c r="R78" s="3" t="s">
        <v>94</v>
      </c>
    </row>
    <row r="79" spans="2:18" x14ac:dyDescent="0.35">
      <c r="B79" s="54"/>
      <c r="C79" s="55"/>
      <c r="E79" s="28"/>
      <c r="G79" s="32"/>
      <c r="H79" s="32"/>
      <c r="I79" s="32"/>
      <c r="J79" s="30" t="str">
        <f t="shared" si="0"/>
        <v xml:space="preserve"> </v>
      </c>
      <c r="K79" s="33">
        <f t="shared" si="1"/>
        <v>0</v>
      </c>
      <c r="L79" s="33">
        <f t="shared" si="2"/>
        <v>0</v>
      </c>
      <c r="M79" s="39"/>
      <c r="N79" s="39"/>
      <c r="O79" s="39"/>
      <c r="R79" s="3" t="s">
        <v>95</v>
      </c>
    </row>
    <row r="80" spans="2:18" x14ac:dyDescent="0.35">
      <c r="B80" s="54"/>
      <c r="C80" s="55"/>
      <c r="E80" s="28"/>
      <c r="G80" s="32"/>
      <c r="H80" s="32"/>
      <c r="I80" s="32"/>
      <c r="J80" s="30" t="str">
        <f t="shared" si="0"/>
        <v xml:space="preserve"> </v>
      </c>
      <c r="K80" s="33">
        <f t="shared" si="1"/>
        <v>0</v>
      </c>
      <c r="L80" s="33">
        <f t="shared" si="2"/>
        <v>0</v>
      </c>
      <c r="M80" s="39"/>
      <c r="N80" s="39"/>
      <c r="O80" s="39"/>
      <c r="R80" s="3" t="s">
        <v>96</v>
      </c>
    </row>
    <row r="81" spans="2:18" x14ac:dyDescent="0.35">
      <c r="B81" s="54"/>
      <c r="C81" s="55"/>
      <c r="E81" s="28"/>
      <c r="G81" s="32"/>
      <c r="H81" s="32"/>
      <c r="I81" s="32"/>
      <c r="J81" s="30" t="str">
        <f t="shared" si="0"/>
        <v xml:space="preserve"> </v>
      </c>
      <c r="K81" s="33">
        <f t="shared" si="1"/>
        <v>0</v>
      </c>
      <c r="L81" s="33">
        <f t="shared" si="2"/>
        <v>0</v>
      </c>
      <c r="M81" s="39"/>
      <c r="N81" s="39"/>
      <c r="O81" s="39"/>
      <c r="R81" s="3" t="s">
        <v>97</v>
      </c>
    </row>
    <row r="82" spans="2:18" x14ac:dyDescent="0.35">
      <c r="B82" s="54"/>
      <c r="C82" s="55"/>
      <c r="E82" s="28"/>
      <c r="G82" s="32"/>
      <c r="H82" s="32"/>
      <c r="I82" s="32"/>
      <c r="J82" s="30" t="str">
        <f t="shared" si="0"/>
        <v xml:space="preserve"> </v>
      </c>
      <c r="K82" s="33">
        <f t="shared" si="1"/>
        <v>0</v>
      </c>
      <c r="L82" s="33">
        <f t="shared" si="2"/>
        <v>0</v>
      </c>
      <c r="M82" s="39"/>
      <c r="N82" s="39"/>
      <c r="O82" s="39"/>
      <c r="R82" s="3" t="s">
        <v>98</v>
      </c>
    </row>
    <row r="83" spans="2:18" x14ac:dyDescent="0.35">
      <c r="B83" s="54"/>
      <c r="C83" s="55"/>
      <c r="E83" s="28"/>
      <c r="G83" s="32"/>
      <c r="H83" s="32"/>
      <c r="I83" s="32"/>
      <c r="J83" s="30" t="str">
        <f t="shared" si="0"/>
        <v xml:space="preserve"> </v>
      </c>
      <c r="K83" s="33">
        <f t="shared" si="1"/>
        <v>0</v>
      </c>
      <c r="L83" s="33">
        <f t="shared" si="2"/>
        <v>0</v>
      </c>
      <c r="M83" s="39"/>
      <c r="N83" s="39"/>
      <c r="O83" s="39"/>
      <c r="R83" s="3" t="s">
        <v>99</v>
      </c>
    </row>
    <row r="84" spans="2:18" x14ac:dyDescent="0.35">
      <c r="B84" s="54"/>
      <c r="C84" s="55"/>
      <c r="E84" s="28"/>
      <c r="G84" s="32"/>
      <c r="H84" s="32"/>
      <c r="I84" s="32"/>
      <c r="J84" s="30" t="str">
        <f t="shared" ref="J84:J147" si="3">IF($H$13="own",IF(I84="y",(E84/0.25)," "),(IF($H$13="Towing",IF(I84="y",(E84/0.45)," ")," ")))</f>
        <v xml:space="preserve"> </v>
      </c>
      <c r="K84" s="33">
        <f t="shared" ref="K84:K147" si="4">E84-L84</f>
        <v>0</v>
      </c>
      <c r="L84" s="33">
        <f t="shared" ref="L84:L147" si="5">IF(G84="Company not VAT Registered",E84,(IF(G84="multiple",E84,(IF(G84="standard",ROUNDUP((E84/1.2),2),(IF(G84="Reduced rate (5%)",ROUNDUP((E84/1.05),2),E84)))))))</f>
        <v>0</v>
      </c>
      <c r="M84" s="39"/>
      <c r="N84" s="39"/>
      <c r="O84" s="39"/>
      <c r="R84" s="3" t="s">
        <v>100</v>
      </c>
    </row>
    <row r="85" spans="2:18" x14ac:dyDescent="0.35">
      <c r="B85" s="54"/>
      <c r="C85" s="55"/>
      <c r="E85" s="28"/>
      <c r="G85" s="32"/>
      <c r="H85" s="32"/>
      <c r="I85" s="32"/>
      <c r="J85" s="30" t="str">
        <f t="shared" si="3"/>
        <v xml:space="preserve"> </v>
      </c>
      <c r="K85" s="33">
        <f t="shared" si="4"/>
        <v>0</v>
      </c>
      <c r="L85" s="33">
        <f t="shared" si="5"/>
        <v>0</v>
      </c>
      <c r="M85" s="39"/>
      <c r="N85" s="39"/>
      <c r="O85" s="39"/>
      <c r="R85" s="3" t="s">
        <v>101</v>
      </c>
    </row>
    <row r="86" spans="2:18" x14ac:dyDescent="0.35">
      <c r="B86" s="54"/>
      <c r="C86" s="55"/>
      <c r="E86" s="28"/>
      <c r="G86" s="32"/>
      <c r="H86" s="32"/>
      <c r="I86" s="32"/>
      <c r="J86" s="30" t="str">
        <f t="shared" si="3"/>
        <v xml:space="preserve"> </v>
      </c>
      <c r="K86" s="33">
        <f t="shared" si="4"/>
        <v>0</v>
      </c>
      <c r="L86" s="33">
        <f t="shared" si="5"/>
        <v>0</v>
      </c>
      <c r="M86" s="39"/>
      <c r="N86" s="39"/>
      <c r="O86" s="39"/>
      <c r="R86" s="3" t="s">
        <v>102</v>
      </c>
    </row>
    <row r="87" spans="2:18" x14ac:dyDescent="0.35">
      <c r="B87" s="54"/>
      <c r="C87" s="55"/>
      <c r="E87" s="28"/>
      <c r="G87" s="32"/>
      <c r="H87" s="32"/>
      <c r="I87" s="32"/>
      <c r="J87" s="30" t="str">
        <f t="shared" si="3"/>
        <v xml:space="preserve"> </v>
      </c>
      <c r="K87" s="33">
        <f t="shared" si="4"/>
        <v>0</v>
      </c>
      <c r="L87" s="33">
        <f t="shared" si="5"/>
        <v>0</v>
      </c>
      <c r="M87" s="39"/>
      <c r="N87" s="39"/>
      <c r="O87" s="39"/>
      <c r="R87" s="3" t="s">
        <v>103</v>
      </c>
    </row>
    <row r="88" spans="2:18" x14ac:dyDescent="0.35">
      <c r="B88" s="54"/>
      <c r="C88" s="55"/>
      <c r="E88" s="28"/>
      <c r="G88" s="32"/>
      <c r="H88" s="32"/>
      <c r="I88" s="32"/>
      <c r="J88" s="30" t="str">
        <f t="shared" si="3"/>
        <v xml:space="preserve"> </v>
      </c>
      <c r="K88" s="33">
        <f t="shared" si="4"/>
        <v>0</v>
      </c>
      <c r="L88" s="33">
        <f t="shared" si="5"/>
        <v>0</v>
      </c>
      <c r="M88" s="39"/>
      <c r="N88" s="39"/>
      <c r="O88" s="39"/>
      <c r="R88" s="3" t="s">
        <v>104</v>
      </c>
    </row>
    <row r="89" spans="2:18" x14ac:dyDescent="0.35">
      <c r="B89" s="54"/>
      <c r="C89" s="55"/>
      <c r="E89" s="28"/>
      <c r="G89" s="32"/>
      <c r="H89" s="32"/>
      <c r="I89" s="32"/>
      <c r="J89" s="30" t="str">
        <f t="shared" si="3"/>
        <v xml:space="preserve"> </v>
      </c>
      <c r="K89" s="33">
        <f t="shared" si="4"/>
        <v>0</v>
      </c>
      <c r="L89" s="33">
        <f t="shared" si="5"/>
        <v>0</v>
      </c>
      <c r="M89" s="39"/>
      <c r="N89" s="39"/>
      <c r="O89" s="39"/>
      <c r="R89" s="3" t="s">
        <v>105</v>
      </c>
    </row>
    <row r="90" spans="2:18" x14ac:dyDescent="0.35">
      <c r="B90" s="54"/>
      <c r="C90" s="55"/>
      <c r="E90" s="28"/>
      <c r="G90" s="32"/>
      <c r="H90" s="32"/>
      <c r="I90" s="32"/>
      <c r="J90" s="30" t="str">
        <f t="shared" si="3"/>
        <v xml:space="preserve"> </v>
      </c>
      <c r="K90" s="33">
        <f t="shared" si="4"/>
        <v>0</v>
      </c>
      <c r="L90" s="33">
        <f t="shared" si="5"/>
        <v>0</v>
      </c>
      <c r="M90" s="39"/>
      <c r="N90" s="39"/>
      <c r="O90" s="39"/>
      <c r="R90" s="3" t="s">
        <v>106</v>
      </c>
    </row>
    <row r="91" spans="2:18" x14ac:dyDescent="0.35">
      <c r="B91" s="54"/>
      <c r="C91" s="55"/>
      <c r="E91" s="28"/>
      <c r="G91" s="32"/>
      <c r="H91" s="32"/>
      <c r="I91" s="32"/>
      <c r="J91" s="30" t="str">
        <f t="shared" si="3"/>
        <v xml:space="preserve"> </v>
      </c>
      <c r="K91" s="33">
        <f t="shared" si="4"/>
        <v>0</v>
      </c>
      <c r="L91" s="33">
        <f t="shared" si="5"/>
        <v>0</v>
      </c>
      <c r="M91" s="39"/>
      <c r="N91" s="39"/>
      <c r="O91" s="39"/>
      <c r="R91" s="3" t="s">
        <v>107</v>
      </c>
    </row>
    <row r="92" spans="2:18" x14ac:dyDescent="0.35">
      <c r="B92" s="54"/>
      <c r="C92" s="55"/>
      <c r="E92" s="28"/>
      <c r="G92" s="32"/>
      <c r="H92" s="32"/>
      <c r="I92" s="32"/>
      <c r="J92" s="30" t="str">
        <f t="shared" si="3"/>
        <v xml:space="preserve"> </v>
      </c>
      <c r="K92" s="33">
        <f t="shared" si="4"/>
        <v>0</v>
      </c>
      <c r="L92" s="33">
        <f t="shared" si="5"/>
        <v>0</v>
      </c>
      <c r="M92" s="39"/>
      <c r="N92" s="39"/>
      <c r="O92" s="39"/>
      <c r="R92" s="3" t="s">
        <v>108</v>
      </c>
    </row>
    <row r="93" spans="2:18" x14ac:dyDescent="0.35">
      <c r="B93" s="54"/>
      <c r="C93" s="55"/>
      <c r="E93" s="28"/>
      <c r="G93" s="32"/>
      <c r="H93" s="32"/>
      <c r="I93" s="32"/>
      <c r="J93" s="30" t="str">
        <f t="shared" si="3"/>
        <v xml:space="preserve"> </v>
      </c>
      <c r="K93" s="33">
        <f t="shared" si="4"/>
        <v>0</v>
      </c>
      <c r="L93" s="33">
        <f t="shared" si="5"/>
        <v>0</v>
      </c>
      <c r="M93" s="39"/>
      <c r="N93" s="39"/>
      <c r="O93" s="39"/>
      <c r="R93" s="3" t="s">
        <v>109</v>
      </c>
    </row>
    <row r="94" spans="2:18" x14ac:dyDescent="0.35">
      <c r="B94" s="54"/>
      <c r="C94" s="55"/>
      <c r="E94" s="28"/>
      <c r="G94" s="32"/>
      <c r="H94" s="32"/>
      <c r="I94" s="32"/>
      <c r="J94" s="30" t="str">
        <f t="shared" si="3"/>
        <v xml:space="preserve"> </v>
      </c>
      <c r="K94" s="33">
        <f t="shared" si="4"/>
        <v>0</v>
      </c>
      <c r="L94" s="33">
        <f t="shared" si="5"/>
        <v>0</v>
      </c>
      <c r="M94" s="39"/>
      <c r="N94" s="39"/>
      <c r="O94" s="39"/>
      <c r="R94" s="3" t="s">
        <v>110</v>
      </c>
    </row>
    <row r="95" spans="2:18" x14ac:dyDescent="0.35">
      <c r="B95" s="54"/>
      <c r="C95" s="55"/>
      <c r="E95" s="28"/>
      <c r="G95" s="32"/>
      <c r="H95" s="32"/>
      <c r="I95" s="32"/>
      <c r="J95" s="30" t="str">
        <f t="shared" si="3"/>
        <v xml:space="preserve"> </v>
      </c>
      <c r="K95" s="33">
        <f t="shared" si="4"/>
        <v>0</v>
      </c>
      <c r="L95" s="33">
        <f t="shared" si="5"/>
        <v>0</v>
      </c>
      <c r="M95" s="39"/>
      <c r="N95" s="39"/>
      <c r="O95" s="39"/>
      <c r="R95" s="3" t="s">
        <v>111</v>
      </c>
    </row>
    <row r="96" spans="2:18" x14ac:dyDescent="0.35">
      <c r="B96" s="54"/>
      <c r="C96" s="55"/>
      <c r="E96" s="28"/>
      <c r="G96" s="32"/>
      <c r="H96" s="32"/>
      <c r="I96" s="32"/>
      <c r="J96" s="30" t="str">
        <f t="shared" si="3"/>
        <v xml:space="preserve"> </v>
      </c>
      <c r="K96" s="33">
        <f t="shared" si="4"/>
        <v>0</v>
      </c>
      <c r="L96" s="33">
        <f t="shared" si="5"/>
        <v>0</v>
      </c>
      <c r="M96" s="39"/>
      <c r="N96" s="39"/>
      <c r="O96" s="39"/>
      <c r="R96" s="3" t="s">
        <v>112</v>
      </c>
    </row>
    <row r="97" spans="2:18" x14ac:dyDescent="0.35">
      <c r="B97" s="54"/>
      <c r="C97" s="55"/>
      <c r="E97" s="28"/>
      <c r="G97" s="32"/>
      <c r="H97" s="32"/>
      <c r="I97" s="32"/>
      <c r="J97" s="30" t="str">
        <f t="shared" si="3"/>
        <v xml:space="preserve"> </v>
      </c>
      <c r="K97" s="33">
        <f t="shared" si="4"/>
        <v>0</v>
      </c>
      <c r="L97" s="33">
        <f t="shared" si="5"/>
        <v>0</v>
      </c>
      <c r="M97" s="39"/>
      <c r="N97" s="39"/>
      <c r="O97" s="39"/>
      <c r="R97" s="3" t="s">
        <v>113</v>
      </c>
    </row>
    <row r="98" spans="2:18" x14ac:dyDescent="0.35">
      <c r="B98" s="54"/>
      <c r="C98" s="55"/>
      <c r="E98" s="28"/>
      <c r="G98" s="32"/>
      <c r="H98" s="32"/>
      <c r="I98" s="32"/>
      <c r="J98" s="30" t="str">
        <f t="shared" si="3"/>
        <v xml:space="preserve"> </v>
      </c>
      <c r="K98" s="33">
        <f t="shared" si="4"/>
        <v>0</v>
      </c>
      <c r="L98" s="33">
        <f t="shared" si="5"/>
        <v>0</v>
      </c>
      <c r="M98" s="39"/>
      <c r="N98" s="39"/>
      <c r="O98" s="39"/>
      <c r="R98" s="3" t="s">
        <v>114</v>
      </c>
    </row>
    <row r="99" spans="2:18" x14ac:dyDescent="0.35">
      <c r="B99" s="54"/>
      <c r="C99" s="55"/>
      <c r="E99" s="28"/>
      <c r="G99" s="32"/>
      <c r="H99" s="32"/>
      <c r="I99" s="32"/>
      <c r="J99" s="30" t="str">
        <f t="shared" si="3"/>
        <v xml:space="preserve"> </v>
      </c>
      <c r="K99" s="33">
        <f t="shared" si="4"/>
        <v>0</v>
      </c>
      <c r="L99" s="33">
        <f t="shared" si="5"/>
        <v>0</v>
      </c>
      <c r="M99" s="39"/>
      <c r="N99" s="39"/>
      <c r="O99" s="39"/>
      <c r="R99" s="3" t="s">
        <v>115</v>
      </c>
    </row>
    <row r="100" spans="2:18" x14ac:dyDescent="0.35">
      <c r="B100" s="54"/>
      <c r="C100" s="55"/>
      <c r="E100" s="28"/>
      <c r="G100" s="32"/>
      <c r="H100" s="32"/>
      <c r="I100" s="32"/>
      <c r="J100" s="30" t="str">
        <f t="shared" si="3"/>
        <v xml:space="preserve"> </v>
      </c>
      <c r="K100" s="33">
        <f t="shared" si="4"/>
        <v>0</v>
      </c>
      <c r="L100" s="33">
        <f t="shared" si="5"/>
        <v>0</v>
      </c>
      <c r="M100" s="39"/>
      <c r="N100" s="39"/>
      <c r="O100" s="39"/>
      <c r="R100" s="3" t="s">
        <v>116</v>
      </c>
    </row>
    <row r="101" spans="2:18" x14ac:dyDescent="0.35">
      <c r="B101" s="54"/>
      <c r="C101" s="55"/>
      <c r="E101" s="28"/>
      <c r="G101" s="32"/>
      <c r="H101" s="32"/>
      <c r="I101" s="32"/>
      <c r="J101" s="30" t="str">
        <f t="shared" si="3"/>
        <v xml:space="preserve"> </v>
      </c>
      <c r="K101" s="33">
        <f t="shared" si="4"/>
        <v>0</v>
      </c>
      <c r="L101" s="33">
        <f t="shared" si="5"/>
        <v>0</v>
      </c>
      <c r="M101" s="39"/>
      <c r="N101" s="39"/>
      <c r="O101" s="39"/>
      <c r="R101" s="3" t="s">
        <v>117</v>
      </c>
    </row>
    <row r="102" spans="2:18" x14ac:dyDescent="0.35">
      <c r="B102" s="54"/>
      <c r="C102" s="55"/>
      <c r="E102" s="28"/>
      <c r="G102" s="32"/>
      <c r="H102" s="32"/>
      <c r="I102" s="32"/>
      <c r="J102" s="30" t="str">
        <f t="shared" si="3"/>
        <v xml:space="preserve"> </v>
      </c>
      <c r="K102" s="33">
        <f t="shared" si="4"/>
        <v>0</v>
      </c>
      <c r="L102" s="33">
        <f t="shared" si="5"/>
        <v>0</v>
      </c>
      <c r="M102" s="39"/>
      <c r="N102" s="39"/>
      <c r="O102" s="39"/>
      <c r="R102" s="3" t="s">
        <v>118</v>
      </c>
    </row>
    <row r="103" spans="2:18" x14ac:dyDescent="0.35">
      <c r="B103" s="54"/>
      <c r="C103" s="55"/>
      <c r="E103" s="28"/>
      <c r="G103" s="32"/>
      <c r="H103" s="32"/>
      <c r="I103" s="32"/>
      <c r="J103" s="30" t="str">
        <f t="shared" si="3"/>
        <v xml:space="preserve"> </v>
      </c>
      <c r="K103" s="33">
        <f t="shared" si="4"/>
        <v>0</v>
      </c>
      <c r="L103" s="33">
        <f t="shared" si="5"/>
        <v>0</v>
      </c>
      <c r="M103" s="39"/>
      <c r="N103" s="39"/>
      <c r="O103" s="39"/>
      <c r="R103" s="3" t="s">
        <v>119</v>
      </c>
    </row>
    <row r="104" spans="2:18" x14ac:dyDescent="0.35">
      <c r="B104" s="54"/>
      <c r="C104" s="55"/>
      <c r="E104" s="28"/>
      <c r="G104" s="32"/>
      <c r="H104" s="32"/>
      <c r="I104" s="32"/>
      <c r="J104" s="30" t="str">
        <f t="shared" si="3"/>
        <v xml:space="preserve"> </v>
      </c>
      <c r="K104" s="33">
        <f t="shared" si="4"/>
        <v>0</v>
      </c>
      <c r="L104" s="33">
        <f t="shared" si="5"/>
        <v>0</v>
      </c>
      <c r="M104" s="39"/>
      <c r="N104" s="39"/>
      <c r="O104" s="39"/>
      <c r="R104" s="3" t="s">
        <v>120</v>
      </c>
    </row>
    <row r="105" spans="2:18" x14ac:dyDescent="0.35">
      <c r="B105" s="54"/>
      <c r="C105" s="55"/>
      <c r="E105" s="28"/>
      <c r="G105" s="32"/>
      <c r="H105" s="32"/>
      <c r="I105" s="32"/>
      <c r="J105" s="30" t="str">
        <f t="shared" si="3"/>
        <v xml:space="preserve"> </v>
      </c>
      <c r="K105" s="33">
        <f t="shared" si="4"/>
        <v>0</v>
      </c>
      <c r="L105" s="33">
        <f t="shared" si="5"/>
        <v>0</v>
      </c>
      <c r="M105" s="39"/>
      <c r="N105" s="39"/>
      <c r="O105" s="39"/>
      <c r="R105" s="3" t="s">
        <v>121</v>
      </c>
    </row>
    <row r="106" spans="2:18" x14ac:dyDescent="0.35">
      <c r="B106" s="54"/>
      <c r="C106" s="55"/>
      <c r="E106" s="28"/>
      <c r="G106" s="32"/>
      <c r="H106" s="32"/>
      <c r="I106" s="32"/>
      <c r="J106" s="30" t="str">
        <f t="shared" si="3"/>
        <v xml:space="preserve"> </v>
      </c>
      <c r="K106" s="33">
        <f t="shared" si="4"/>
        <v>0</v>
      </c>
      <c r="L106" s="33">
        <f t="shared" si="5"/>
        <v>0</v>
      </c>
      <c r="M106" s="39"/>
      <c r="N106" s="39"/>
      <c r="O106" s="39"/>
      <c r="R106" s="3" t="s">
        <v>122</v>
      </c>
    </row>
    <row r="107" spans="2:18" x14ac:dyDescent="0.35">
      <c r="B107" s="54"/>
      <c r="C107" s="55"/>
      <c r="E107" s="28"/>
      <c r="G107" s="32"/>
      <c r="H107" s="32"/>
      <c r="I107" s="32"/>
      <c r="J107" s="30" t="str">
        <f t="shared" si="3"/>
        <v xml:space="preserve"> </v>
      </c>
      <c r="K107" s="33">
        <f t="shared" si="4"/>
        <v>0</v>
      </c>
      <c r="L107" s="33">
        <f t="shared" si="5"/>
        <v>0</v>
      </c>
      <c r="M107" s="39"/>
      <c r="N107" s="39"/>
      <c r="O107" s="39"/>
      <c r="R107" s="3" t="s">
        <v>123</v>
      </c>
    </row>
    <row r="108" spans="2:18" x14ac:dyDescent="0.35">
      <c r="B108" s="54"/>
      <c r="C108" s="55"/>
      <c r="E108" s="28"/>
      <c r="G108" s="32"/>
      <c r="H108" s="32"/>
      <c r="I108" s="32"/>
      <c r="J108" s="30" t="str">
        <f t="shared" si="3"/>
        <v xml:space="preserve"> </v>
      </c>
      <c r="K108" s="33">
        <f t="shared" si="4"/>
        <v>0</v>
      </c>
      <c r="L108" s="33">
        <f t="shared" si="5"/>
        <v>0</v>
      </c>
      <c r="M108" s="39"/>
      <c r="N108" s="39"/>
      <c r="O108" s="39"/>
      <c r="R108" s="3" t="s">
        <v>124</v>
      </c>
    </row>
    <row r="109" spans="2:18" x14ac:dyDescent="0.35">
      <c r="B109" s="54"/>
      <c r="C109" s="55"/>
      <c r="E109" s="28"/>
      <c r="G109" s="32"/>
      <c r="H109" s="32"/>
      <c r="I109" s="32"/>
      <c r="J109" s="30" t="str">
        <f t="shared" si="3"/>
        <v xml:space="preserve"> </v>
      </c>
      <c r="K109" s="33">
        <f t="shared" si="4"/>
        <v>0</v>
      </c>
      <c r="L109" s="33">
        <f t="shared" si="5"/>
        <v>0</v>
      </c>
      <c r="M109" s="39"/>
      <c r="N109" s="39"/>
      <c r="O109" s="39"/>
      <c r="R109" s="3" t="s">
        <v>125</v>
      </c>
    </row>
    <row r="110" spans="2:18" x14ac:dyDescent="0.35">
      <c r="B110" s="54"/>
      <c r="C110" s="55"/>
      <c r="E110" s="28"/>
      <c r="G110" s="32"/>
      <c r="H110" s="32"/>
      <c r="I110" s="32"/>
      <c r="J110" s="30" t="str">
        <f t="shared" si="3"/>
        <v xml:space="preserve"> </v>
      </c>
      <c r="K110" s="33">
        <f t="shared" si="4"/>
        <v>0</v>
      </c>
      <c r="L110" s="33">
        <f t="shared" si="5"/>
        <v>0</v>
      </c>
      <c r="M110" s="39"/>
      <c r="N110" s="39"/>
      <c r="O110" s="39"/>
      <c r="R110" s="3" t="s">
        <v>126</v>
      </c>
    </row>
    <row r="111" spans="2:18" x14ac:dyDescent="0.35">
      <c r="B111" s="54"/>
      <c r="C111" s="55"/>
      <c r="E111" s="28"/>
      <c r="G111" s="32"/>
      <c r="H111" s="32"/>
      <c r="I111" s="32"/>
      <c r="J111" s="30" t="str">
        <f t="shared" si="3"/>
        <v xml:space="preserve"> </v>
      </c>
      <c r="K111" s="33">
        <f t="shared" si="4"/>
        <v>0</v>
      </c>
      <c r="L111" s="33">
        <f t="shared" si="5"/>
        <v>0</v>
      </c>
      <c r="M111" s="39"/>
      <c r="N111" s="39"/>
      <c r="O111" s="39"/>
      <c r="R111" s="3" t="s">
        <v>127</v>
      </c>
    </row>
    <row r="112" spans="2:18" x14ac:dyDescent="0.35">
      <c r="B112" s="54"/>
      <c r="C112" s="55"/>
      <c r="E112" s="28"/>
      <c r="G112" s="32"/>
      <c r="H112" s="32"/>
      <c r="I112" s="32"/>
      <c r="J112" s="30" t="str">
        <f t="shared" si="3"/>
        <v xml:space="preserve"> </v>
      </c>
      <c r="K112" s="33">
        <f t="shared" si="4"/>
        <v>0</v>
      </c>
      <c r="L112" s="33">
        <f t="shared" si="5"/>
        <v>0</v>
      </c>
      <c r="M112" s="39"/>
      <c r="N112" s="39"/>
      <c r="O112" s="39"/>
      <c r="R112" s="3" t="s">
        <v>128</v>
      </c>
    </row>
    <row r="113" spans="2:18" x14ac:dyDescent="0.35">
      <c r="B113" s="54"/>
      <c r="C113" s="55"/>
      <c r="E113" s="28"/>
      <c r="G113" s="32"/>
      <c r="H113" s="32"/>
      <c r="I113" s="32"/>
      <c r="J113" s="30" t="str">
        <f t="shared" si="3"/>
        <v xml:space="preserve"> </v>
      </c>
      <c r="K113" s="33">
        <f t="shared" si="4"/>
        <v>0</v>
      </c>
      <c r="L113" s="33">
        <f t="shared" si="5"/>
        <v>0</v>
      </c>
      <c r="M113" s="39"/>
      <c r="N113" s="39"/>
      <c r="O113" s="39"/>
      <c r="R113" s="3" t="s">
        <v>129</v>
      </c>
    </row>
    <row r="114" spans="2:18" x14ac:dyDescent="0.35">
      <c r="B114" s="54"/>
      <c r="C114" s="55"/>
      <c r="E114" s="28"/>
      <c r="G114" s="32"/>
      <c r="H114" s="32"/>
      <c r="I114" s="32"/>
      <c r="J114" s="30" t="str">
        <f t="shared" si="3"/>
        <v xml:space="preserve"> </v>
      </c>
      <c r="K114" s="33">
        <f t="shared" si="4"/>
        <v>0</v>
      </c>
      <c r="L114" s="33">
        <f t="shared" si="5"/>
        <v>0</v>
      </c>
      <c r="M114" s="39"/>
      <c r="N114" s="39"/>
      <c r="O114" s="39"/>
      <c r="R114" s="3" t="s">
        <v>130</v>
      </c>
    </row>
    <row r="115" spans="2:18" x14ac:dyDescent="0.35">
      <c r="B115" s="54"/>
      <c r="C115" s="55"/>
      <c r="E115" s="28"/>
      <c r="G115" s="32"/>
      <c r="H115" s="32"/>
      <c r="I115" s="32"/>
      <c r="J115" s="30" t="str">
        <f t="shared" si="3"/>
        <v xml:space="preserve"> </v>
      </c>
      <c r="K115" s="33">
        <f t="shared" si="4"/>
        <v>0</v>
      </c>
      <c r="L115" s="33">
        <f t="shared" si="5"/>
        <v>0</v>
      </c>
      <c r="M115" s="39"/>
      <c r="N115" s="39"/>
      <c r="O115" s="39"/>
      <c r="R115" s="3" t="s">
        <v>131</v>
      </c>
    </row>
    <row r="116" spans="2:18" x14ac:dyDescent="0.35">
      <c r="B116" s="54"/>
      <c r="C116" s="55"/>
      <c r="E116" s="28"/>
      <c r="G116" s="32"/>
      <c r="H116" s="32"/>
      <c r="I116" s="32"/>
      <c r="J116" s="30" t="str">
        <f t="shared" si="3"/>
        <v xml:space="preserve"> </v>
      </c>
      <c r="K116" s="33">
        <f t="shared" si="4"/>
        <v>0</v>
      </c>
      <c r="L116" s="33">
        <f t="shared" si="5"/>
        <v>0</v>
      </c>
      <c r="M116" s="39"/>
      <c r="N116" s="39"/>
      <c r="O116" s="39"/>
      <c r="R116" s="3" t="s">
        <v>132</v>
      </c>
    </row>
    <row r="117" spans="2:18" x14ac:dyDescent="0.35">
      <c r="B117" s="54"/>
      <c r="C117" s="55"/>
      <c r="E117" s="28"/>
      <c r="G117" s="32"/>
      <c r="H117" s="32"/>
      <c r="I117" s="32"/>
      <c r="J117" s="30" t="str">
        <f t="shared" si="3"/>
        <v xml:space="preserve"> </v>
      </c>
      <c r="K117" s="33">
        <f t="shared" si="4"/>
        <v>0</v>
      </c>
      <c r="L117" s="33">
        <f t="shared" si="5"/>
        <v>0</v>
      </c>
      <c r="M117" s="39"/>
      <c r="N117" s="39"/>
      <c r="O117" s="39"/>
      <c r="R117" s="3" t="s">
        <v>133</v>
      </c>
    </row>
    <row r="118" spans="2:18" x14ac:dyDescent="0.35">
      <c r="B118" s="54"/>
      <c r="C118" s="55"/>
      <c r="E118" s="28"/>
      <c r="G118" s="32"/>
      <c r="H118" s="32"/>
      <c r="I118" s="32"/>
      <c r="J118" s="30" t="str">
        <f t="shared" si="3"/>
        <v xml:space="preserve"> </v>
      </c>
      <c r="K118" s="33">
        <f t="shared" si="4"/>
        <v>0</v>
      </c>
      <c r="L118" s="33">
        <f t="shared" si="5"/>
        <v>0</v>
      </c>
      <c r="M118" s="39"/>
      <c r="N118" s="39"/>
      <c r="O118" s="39"/>
      <c r="R118" s="3" t="s">
        <v>134</v>
      </c>
    </row>
    <row r="119" spans="2:18" x14ac:dyDescent="0.35">
      <c r="B119" s="54"/>
      <c r="C119" s="55"/>
      <c r="E119" s="28"/>
      <c r="G119" s="32"/>
      <c r="H119" s="32"/>
      <c r="I119" s="32"/>
      <c r="J119" s="30" t="str">
        <f t="shared" si="3"/>
        <v xml:space="preserve"> </v>
      </c>
      <c r="K119" s="33">
        <f t="shared" si="4"/>
        <v>0</v>
      </c>
      <c r="L119" s="33">
        <f t="shared" si="5"/>
        <v>0</v>
      </c>
      <c r="M119" s="39"/>
      <c r="N119" s="39"/>
      <c r="O119" s="39"/>
      <c r="R119" s="3" t="s">
        <v>135</v>
      </c>
    </row>
    <row r="120" spans="2:18" x14ac:dyDescent="0.35">
      <c r="B120" s="54"/>
      <c r="C120" s="55"/>
      <c r="E120" s="28"/>
      <c r="G120" s="32"/>
      <c r="H120" s="32"/>
      <c r="I120" s="32"/>
      <c r="J120" s="30" t="str">
        <f t="shared" si="3"/>
        <v xml:space="preserve"> </v>
      </c>
      <c r="K120" s="33">
        <f t="shared" si="4"/>
        <v>0</v>
      </c>
      <c r="L120" s="33">
        <f t="shared" si="5"/>
        <v>0</v>
      </c>
      <c r="M120" s="39"/>
      <c r="N120" s="39"/>
      <c r="O120" s="39"/>
      <c r="R120" s="3" t="s">
        <v>136</v>
      </c>
    </row>
    <row r="121" spans="2:18" x14ac:dyDescent="0.35">
      <c r="B121" s="54"/>
      <c r="C121" s="55"/>
      <c r="E121" s="28"/>
      <c r="G121" s="32"/>
      <c r="H121" s="32"/>
      <c r="I121" s="32"/>
      <c r="J121" s="30" t="str">
        <f t="shared" si="3"/>
        <v xml:space="preserve"> </v>
      </c>
      <c r="K121" s="33">
        <f t="shared" si="4"/>
        <v>0</v>
      </c>
      <c r="L121" s="33">
        <f t="shared" si="5"/>
        <v>0</v>
      </c>
      <c r="M121" s="39"/>
      <c r="N121" s="39"/>
      <c r="O121" s="39"/>
      <c r="R121" s="3" t="s">
        <v>137</v>
      </c>
    </row>
    <row r="122" spans="2:18" x14ac:dyDescent="0.35">
      <c r="B122" s="54"/>
      <c r="C122" s="55"/>
      <c r="E122" s="28"/>
      <c r="G122" s="32"/>
      <c r="H122" s="32"/>
      <c r="I122" s="32"/>
      <c r="J122" s="30" t="str">
        <f t="shared" si="3"/>
        <v xml:space="preserve"> </v>
      </c>
      <c r="K122" s="33">
        <f t="shared" si="4"/>
        <v>0</v>
      </c>
      <c r="L122" s="33">
        <f t="shared" si="5"/>
        <v>0</v>
      </c>
      <c r="M122" s="39"/>
      <c r="N122" s="39"/>
      <c r="O122" s="39"/>
      <c r="R122" s="3" t="s">
        <v>138</v>
      </c>
    </row>
    <row r="123" spans="2:18" x14ac:dyDescent="0.35">
      <c r="B123" s="54"/>
      <c r="C123" s="55"/>
      <c r="E123" s="28"/>
      <c r="G123" s="32"/>
      <c r="H123" s="32"/>
      <c r="I123" s="32"/>
      <c r="J123" s="30" t="str">
        <f t="shared" si="3"/>
        <v xml:space="preserve"> </v>
      </c>
      <c r="K123" s="33">
        <f t="shared" si="4"/>
        <v>0</v>
      </c>
      <c r="L123" s="33">
        <f t="shared" si="5"/>
        <v>0</v>
      </c>
      <c r="M123" s="39"/>
      <c r="N123" s="39"/>
      <c r="O123" s="39"/>
      <c r="R123" s="3" t="s">
        <v>139</v>
      </c>
    </row>
    <row r="124" spans="2:18" x14ac:dyDescent="0.35">
      <c r="B124" s="54"/>
      <c r="C124" s="55"/>
      <c r="E124" s="28"/>
      <c r="G124" s="32"/>
      <c r="H124" s="32"/>
      <c r="I124" s="32"/>
      <c r="J124" s="30" t="str">
        <f t="shared" si="3"/>
        <v xml:space="preserve"> </v>
      </c>
      <c r="K124" s="33">
        <f t="shared" si="4"/>
        <v>0</v>
      </c>
      <c r="L124" s="33">
        <f t="shared" si="5"/>
        <v>0</v>
      </c>
      <c r="M124" s="39"/>
      <c r="N124" s="39"/>
      <c r="O124" s="39"/>
      <c r="R124" s="3" t="s">
        <v>140</v>
      </c>
    </row>
    <row r="125" spans="2:18" x14ac:dyDescent="0.35">
      <c r="B125" s="54"/>
      <c r="C125" s="55"/>
      <c r="E125" s="28"/>
      <c r="G125" s="32"/>
      <c r="H125" s="32"/>
      <c r="I125" s="32"/>
      <c r="J125" s="30" t="str">
        <f t="shared" si="3"/>
        <v xml:space="preserve"> </v>
      </c>
      <c r="K125" s="33">
        <f t="shared" si="4"/>
        <v>0</v>
      </c>
      <c r="L125" s="33">
        <f t="shared" si="5"/>
        <v>0</v>
      </c>
      <c r="M125" s="39"/>
      <c r="N125" s="39"/>
      <c r="O125" s="39"/>
      <c r="R125" s="3" t="s">
        <v>141</v>
      </c>
    </row>
    <row r="126" spans="2:18" x14ac:dyDescent="0.35">
      <c r="B126" s="54"/>
      <c r="C126" s="55"/>
      <c r="E126" s="28"/>
      <c r="G126" s="32"/>
      <c r="H126" s="32"/>
      <c r="I126" s="32"/>
      <c r="J126" s="30" t="str">
        <f t="shared" si="3"/>
        <v xml:space="preserve"> </v>
      </c>
      <c r="K126" s="33">
        <f t="shared" si="4"/>
        <v>0</v>
      </c>
      <c r="L126" s="33">
        <f t="shared" si="5"/>
        <v>0</v>
      </c>
      <c r="M126" s="39"/>
      <c r="N126" s="39"/>
      <c r="O126" s="39"/>
      <c r="R126" s="3" t="s">
        <v>142</v>
      </c>
    </row>
    <row r="127" spans="2:18" x14ac:dyDescent="0.35">
      <c r="B127" s="54"/>
      <c r="C127" s="55"/>
      <c r="E127" s="28"/>
      <c r="G127" s="32"/>
      <c r="H127" s="32"/>
      <c r="I127" s="32"/>
      <c r="J127" s="30" t="str">
        <f t="shared" si="3"/>
        <v xml:space="preserve"> </v>
      </c>
      <c r="K127" s="33">
        <f t="shared" si="4"/>
        <v>0</v>
      </c>
      <c r="L127" s="33">
        <f t="shared" si="5"/>
        <v>0</v>
      </c>
      <c r="M127" s="39"/>
      <c r="N127" s="39"/>
      <c r="O127" s="39"/>
      <c r="R127" s="3" t="s">
        <v>143</v>
      </c>
    </row>
    <row r="128" spans="2:18" x14ac:dyDescent="0.35">
      <c r="B128" s="54"/>
      <c r="C128" s="55"/>
      <c r="E128" s="28"/>
      <c r="G128" s="32"/>
      <c r="H128" s="32"/>
      <c r="I128" s="32"/>
      <c r="J128" s="30" t="str">
        <f t="shared" si="3"/>
        <v xml:space="preserve"> </v>
      </c>
      <c r="K128" s="33">
        <f t="shared" si="4"/>
        <v>0</v>
      </c>
      <c r="L128" s="33">
        <f t="shared" si="5"/>
        <v>0</v>
      </c>
      <c r="M128" s="39"/>
      <c r="N128" s="39"/>
      <c r="O128" s="39"/>
      <c r="R128" s="3" t="s">
        <v>144</v>
      </c>
    </row>
    <row r="129" spans="2:18" x14ac:dyDescent="0.35">
      <c r="B129" s="54"/>
      <c r="C129" s="55"/>
      <c r="E129" s="28"/>
      <c r="G129" s="32"/>
      <c r="H129" s="32"/>
      <c r="I129" s="32"/>
      <c r="J129" s="30" t="str">
        <f t="shared" si="3"/>
        <v xml:space="preserve"> </v>
      </c>
      <c r="K129" s="33">
        <f t="shared" si="4"/>
        <v>0</v>
      </c>
      <c r="L129" s="33">
        <f t="shared" si="5"/>
        <v>0</v>
      </c>
      <c r="M129" s="39"/>
      <c r="N129" s="39"/>
      <c r="O129" s="39"/>
      <c r="R129" s="3" t="s">
        <v>145</v>
      </c>
    </row>
    <row r="130" spans="2:18" x14ac:dyDescent="0.35">
      <c r="B130" s="54"/>
      <c r="C130" s="55"/>
      <c r="E130" s="28"/>
      <c r="G130" s="32"/>
      <c r="H130" s="32"/>
      <c r="I130" s="32"/>
      <c r="J130" s="30" t="str">
        <f t="shared" si="3"/>
        <v xml:space="preserve"> </v>
      </c>
      <c r="K130" s="33">
        <f t="shared" si="4"/>
        <v>0</v>
      </c>
      <c r="L130" s="33">
        <f t="shared" si="5"/>
        <v>0</v>
      </c>
      <c r="M130" s="39"/>
      <c r="N130" s="39"/>
      <c r="O130" s="39"/>
      <c r="R130" s="3" t="s">
        <v>146</v>
      </c>
    </row>
    <row r="131" spans="2:18" x14ac:dyDescent="0.35">
      <c r="B131" s="54"/>
      <c r="C131" s="55"/>
      <c r="E131" s="28"/>
      <c r="G131" s="32"/>
      <c r="H131" s="32"/>
      <c r="I131" s="32"/>
      <c r="J131" s="30" t="str">
        <f t="shared" si="3"/>
        <v xml:space="preserve"> </v>
      </c>
      <c r="K131" s="33">
        <f t="shared" si="4"/>
        <v>0</v>
      </c>
      <c r="L131" s="33">
        <f t="shared" si="5"/>
        <v>0</v>
      </c>
      <c r="M131" s="39"/>
      <c r="N131" s="39"/>
      <c r="O131" s="39"/>
      <c r="R131" s="3" t="s">
        <v>147</v>
      </c>
    </row>
    <row r="132" spans="2:18" x14ac:dyDescent="0.35">
      <c r="B132" s="54"/>
      <c r="C132" s="55"/>
      <c r="E132" s="28"/>
      <c r="G132" s="32"/>
      <c r="H132" s="32"/>
      <c r="I132" s="32"/>
      <c r="J132" s="30" t="str">
        <f t="shared" si="3"/>
        <v xml:space="preserve"> </v>
      </c>
      <c r="K132" s="33">
        <f t="shared" si="4"/>
        <v>0</v>
      </c>
      <c r="L132" s="33">
        <f t="shared" si="5"/>
        <v>0</v>
      </c>
      <c r="M132" s="39"/>
      <c r="N132" s="39"/>
      <c r="O132" s="39"/>
      <c r="R132" s="3" t="s">
        <v>148</v>
      </c>
    </row>
    <row r="133" spans="2:18" x14ac:dyDescent="0.35">
      <c r="B133" s="54"/>
      <c r="C133" s="55"/>
      <c r="E133" s="28"/>
      <c r="G133" s="32"/>
      <c r="H133" s="32"/>
      <c r="I133" s="32"/>
      <c r="J133" s="30" t="str">
        <f t="shared" si="3"/>
        <v xml:space="preserve"> </v>
      </c>
      <c r="K133" s="33">
        <f t="shared" si="4"/>
        <v>0</v>
      </c>
      <c r="L133" s="33">
        <f t="shared" si="5"/>
        <v>0</v>
      </c>
      <c r="M133" s="39"/>
      <c r="N133" s="39"/>
      <c r="O133" s="39"/>
      <c r="R133" s="3" t="s">
        <v>149</v>
      </c>
    </row>
    <row r="134" spans="2:18" x14ac:dyDescent="0.35">
      <c r="B134" s="54"/>
      <c r="C134" s="55"/>
      <c r="E134" s="28"/>
      <c r="G134" s="32"/>
      <c r="H134" s="32"/>
      <c r="I134" s="32"/>
      <c r="J134" s="30" t="str">
        <f t="shared" si="3"/>
        <v xml:space="preserve"> </v>
      </c>
      <c r="K134" s="33">
        <f t="shared" si="4"/>
        <v>0</v>
      </c>
      <c r="L134" s="33">
        <f t="shared" si="5"/>
        <v>0</v>
      </c>
      <c r="M134" s="39"/>
      <c r="N134" s="39"/>
      <c r="O134" s="39"/>
      <c r="R134" s="3" t="s">
        <v>150</v>
      </c>
    </row>
    <row r="135" spans="2:18" x14ac:dyDescent="0.35">
      <c r="B135" s="54"/>
      <c r="C135" s="55"/>
      <c r="E135" s="28"/>
      <c r="G135" s="32"/>
      <c r="H135" s="32"/>
      <c r="I135" s="32"/>
      <c r="J135" s="30" t="str">
        <f t="shared" si="3"/>
        <v xml:space="preserve"> </v>
      </c>
      <c r="K135" s="33">
        <f t="shared" si="4"/>
        <v>0</v>
      </c>
      <c r="L135" s="33">
        <f t="shared" si="5"/>
        <v>0</v>
      </c>
      <c r="M135" s="39"/>
      <c r="N135" s="39"/>
      <c r="O135" s="39"/>
      <c r="R135" s="3" t="s">
        <v>151</v>
      </c>
    </row>
    <row r="136" spans="2:18" x14ac:dyDescent="0.35">
      <c r="B136" s="54"/>
      <c r="C136" s="55"/>
      <c r="E136" s="28"/>
      <c r="G136" s="32"/>
      <c r="H136" s="32"/>
      <c r="I136" s="32"/>
      <c r="J136" s="30" t="str">
        <f t="shared" si="3"/>
        <v xml:space="preserve"> </v>
      </c>
      <c r="K136" s="33">
        <f t="shared" si="4"/>
        <v>0</v>
      </c>
      <c r="L136" s="33">
        <f t="shared" si="5"/>
        <v>0</v>
      </c>
      <c r="M136" s="39"/>
      <c r="N136" s="39"/>
      <c r="O136" s="39"/>
      <c r="R136" s="3" t="s">
        <v>152</v>
      </c>
    </row>
    <row r="137" spans="2:18" x14ac:dyDescent="0.35">
      <c r="B137" s="54"/>
      <c r="C137" s="55"/>
      <c r="E137" s="28"/>
      <c r="G137" s="32"/>
      <c r="H137" s="32"/>
      <c r="I137" s="32"/>
      <c r="J137" s="30" t="str">
        <f t="shared" si="3"/>
        <v xml:space="preserve"> </v>
      </c>
      <c r="K137" s="33">
        <f t="shared" si="4"/>
        <v>0</v>
      </c>
      <c r="L137" s="33">
        <f t="shared" si="5"/>
        <v>0</v>
      </c>
      <c r="M137" s="39"/>
      <c r="N137" s="39"/>
      <c r="O137" s="39"/>
      <c r="R137" s="3" t="s">
        <v>153</v>
      </c>
    </row>
    <row r="138" spans="2:18" x14ac:dyDescent="0.35">
      <c r="B138" s="54"/>
      <c r="C138" s="55"/>
      <c r="E138" s="28"/>
      <c r="G138" s="32"/>
      <c r="H138" s="32"/>
      <c r="I138" s="32"/>
      <c r="J138" s="30" t="str">
        <f t="shared" si="3"/>
        <v xml:space="preserve"> </v>
      </c>
      <c r="K138" s="33">
        <f t="shared" si="4"/>
        <v>0</v>
      </c>
      <c r="L138" s="33">
        <f t="shared" si="5"/>
        <v>0</v>
      </c>
      <c r="M138" s="39"/>
      <c r="N138" s="39"/>
      <c r="O138" s="39"/>
      <c r="R138" s="3" t="s">
        <v>154</v>
      </c>
    </row>
    <row r="139" spans="2:18" x14ac:dyDescent="0.35">
      <c r="B139" s="54"/>
      <c r="C139" s="55"/>
      <c r="E139" s="28"/>
      <c r="G139" s="32"/>
      <c r="H139" s="32"/>
      <c r="I139" s="32"/>
      <c r="J139" s="30" t="str">
        <f t="shared" si="3"/>
        <v xml:space="preserve"> </v>
      </c>
      <c r="K139" s="33">
        <f t="shared" si="4"/>
        <v>0</v>
      </c>
      <c r="L139" s="33">
        <f t="shared" si="5"/>
        <v>0</v>
      </c>
      <c r="M139" s="39"/>
      <c r="N139" s="39"/>
      <c r="O139" s="39"/>
      <c r="R139" s="3" t="s">
        <v>155</v>
      </c>
    </row>
    <row r="140" spans="2:18" x14ac:dyDescent="0.35">
      <c r="B140" s="54"/>
      <c r="C140" s="55"/>
      <c r="E140" s="28"/>
      <c r="G140" s="32"/>
      <c r="H140" s="32"/>
      <c r="I140" s="32"/>
      <c r="J140" s="30" t="str">
        <f t="shared" si="3"/>
        <v xml:space="preserve"> </v>
      </c>
      <c r="K140" s="33">
        <f t="shared" si="4"/>
        <v>0</v>
      </c>
      <c r="L140" s="33">
        <f t="shared" si="5"/>
        <v>0</v>
      </c>
      <c r="M140" s="39"/>
      <c r="N140" s="39"/>
      <c r="O140" s="39"/>
      <c r="R140" s="3" t="s">
        <v>156</v>
      </c>
    </row>
    <row r="141" spans="2:18" x14ac:dyDescent="0.35">
      <c r="B141" s="54"/>
      <c r="C141" s="55"/>
      <c r="E141" s="28"/>
      <c r="G141" s="32"/>
      <c r="H141" s="32"/>
      <c r="I141" s="32"/>
      <c r="J141" s="30" t="str">
        <f t="shared" si="3"/>
        <v xml:space="preserve"> </v>
      </c>
      <c r="K141" s="33">
        <f t="shared" si="4"/>
        <v>0</v>
      </c>
      <c r="L141" s="33">
        <f t="shared" si="5"/>
        <v>0</v>
      </c>
      <c r="M141" s="39"/>
      <c r="N141" s="39"/>
      <c r="O141" s="39"/>
      <c r="R141" s="3" t="s">
        <v>157</v>
      </c>
    </row>
    <row r="142" spans="2:18" x14ac:dyDescent="0.35">
      <c r="B142" s="54"/>
      <c r="C142" s="55"/>
      <c r="E142" s="28"/>
      <c r="G142" s="32"/>
      <c r="H142" s="32"/>
      <c r="I142" s="32"/>
      <c r="J142" s="30" t="str">
        <f t="shared" si="3"/>
        <v xml:space="preserve"> </v>
      </c>
      <c r="K142" s="33">
        <f t="shared" si="4"/>
        <v>0</v>
      </c>
      <c r="L142" s="33">
        <f t="shared" si="5"/>
        <v>0</v>
      </c>
      <c r="M142" s="39"/>
      <c r="N142" s="39"/>
      <c r="O142" s="39"/>
      <c r="R142" s="3" t="s">
        <v>158</v>
      </c>
    </row>
    <row r="143" spans="2:18" x14ac:dyDescent="0.35">
      <c r="B143" s="54"/>
      <c r="C143" s="55"/>
      <c r="E143" s="28"/>
      <c r="G143" s="32"/>
      <c r="H143" s="32"/>
      <c r="I143" s="32"/>
      <c r="J143" s="30" t="str">
        <f t="shared" si="3"/>
        <v xml:space="preserve"> </v>
      </c>
      <c r="K143" s="33">
        <f t="shared" si="4"/>
        <v>0</v>
      </c>
      <c r="L143" s="33">
        <f t="shared" si="5"/>
        <v>0</v>
      </c>
      <c r="M143" s="39"/>
      <c r="N143" s="39"/>
      <c r="O143" s="39"/>
      <c r="R143" s="3" t="s">
        <v>159</v>
      </c>
    </row>
    <row r="144" spans="2:18" x14ac:dyDescent="0.35">
      <c r="B144" s="54"/>
      <c r="C144" s="55"/>
      <c r="E144" s="28"/>
      <c r="G144" s="32"/>
      <c r="H144" s="32"/>
      <c r="I144" s="32"/>
      <c r="J144" s="30" t="str">
        <f t="shared" si="3"/>
        <v xml:space="preserve"> </v>
      </c>
      <c r="K144" s="33">
        <f t="shared" si="4"/>
        <v>0</v>
      </c>
      <c r="L144" s="33">
        <f t="shared" si="5"/>
        <v>0</v>
      </c>
      <c r="M144" s="39"/>
      <c r="N144" s="39"/>
      <c r="O144" s="39"/>
      <c r="R144" s="3" t="s">
        <v>160</v>
      </c>
    </row>
    <row r="145" spans="2:18" x14ac:dyDescent="0.35">
      <c r="B145" s="54"/>
      <c r="C145" s="55"/>
      <c r="E145" s="28"/>
      <c r="G145" s="32"/>
      <c r="H145" s="32"/>
      <c r="I145" s="32"/>
      <c r="J145" s="30" t="str">
        <f t="shared" si="3"/>
        <v xml:space="preserve"> </v>
      </c>
      <c r="K145" s="33">
        <f t="shared" si="4"/>
        <v>0</v>
      </c>
      <c r="L145" s="33">
        <f t="shared" si="5"/>
        <v>0</v>
      </c>
      <c r="M145" s="39"/>
      <c r="N145" s="39"/>
      <c r="O145" s="39"/>
      <c r="R145" s="3" t="s">
        <v>161</v>
      </c>
    </row>
    <row r="146" spans="2:18" x14ac:dyDescent="0.35">
      <c r="B146" s="54"/>
      <c r="C146" s="55"/>
      <c r="E146" s="28"/>
      <c r="G146" s="32"/>
      <c r="H146" s="32"/>
      <c r="I146" s="32"/>
      <c r="J146" s="30" t="str">
        <f t="shared" si="3"/>
        <v xml:space="preserve"> </v>
      </c>
      <c r="K146" s="33">
        <f t="shared" si="4"/>
        <v>0</v>
      </c>
      <c r="L146" s="33">
        <f t="shared" si="5"/>
        <v>0</v>
      </c>
      <c r="M146" s="39"/>
      <c r="N146" s="39"/>
      <c r="O146" s="39"/>
      <c r="R146" s="3" t="s">
        <v>162</v>
      </c>
    </row>
    <row r="147" spans="2:18" x14ac:dyDescent="0.35">
      <c r="B147" s="54"/>
      <c r="C147" s="55"/>
      <c r="E147" s="28"/>
      <c r="G147" s="32"/>
      <c r="H147" s="32"/>
      <c r="I147" s="32"/>
      <c r="J147" s="30" t="str">
        <f t="shared" si="3"/>
        <v xml:space="preserve"> </v>
      </c>
      <c r="K147" s="33">
        <f t="shared" si="4"/>
        <v>0</v>
      </c>
      <c r="L147" s="33">
        <f t="shared" si="5"/>
        <v>0</v>
      </c>
      <c r="M147" s="39"/>
      <c r="N147" s="39"/>
      <c r="O147" s="39"/>
      <c r="R147" s="3" t="s">
        <v>163</v>
      </c>
    </row>
    <row r="148" spans="2:18" x14ac:dyDescent="0.35">
      <c r="B148" s="54"/>
      <c r="C148" s="55"/>
      <c r="E148" s="28"/>
      <c r="G148" s="32"/>
      <c r="H148" s="32"/>
      <c r="I148" s="32"/>
      <c r="J148" s="30" t="str">
        <f t="shared" ref="J148:J211" si="6">IF($H$13="own",IF(I148="y",(E148/0.25)," "),(IF($H$13="Towing",IF(I148="y",(E148/0.45)," ")," ")))</f>
        <v xml:space="preserve"> </v>
      </c>
      <c r="K148" s="33">
        <f t="shared" ref="K148:K211" si="7">E148-L148</f>
        <v>0</v>
      </c>
      <c r="L148" s="33">
        <f t="shared" ref="L148:L211" si="8">IF(G148="Company not VAT Registered",E148,(IF(G148="multiple",E148,(IF(G148="standard",ROUNDUP((E148/1.2),2),(IF(G148="Reduced rate (5%)",ROUNDUP((E148/1.05),2),E148)))))))</f>
        <v>0</v>
      </c>
      <c r="M148" s="39"/>
      <c r="N148" s="39"/>
      <c r="O148" s="39"/>
      <c r="R148" s="3" t="s">
        <v>164</v>
      </c>
    </row>
    <row r="149" spans="2:18" x14ac:dyDescent="0.35">
      <c r="B149" s="54"/>
      <c r="C149" s="55"/>
      <c r="E149" s="28"/>
      <c r="G149" s="32"/>
      <c r="H149" s="32"/>
      <c r="I149" s="32"/>
      <c r="J149" s="30" t="str">
        <f t="shared" si="6"/>
        <v xml:space="preserve"> </v>
      </c>
      <c r="K149" s="33">
        <f t="shared" si="7"/>
        <v>0</v>
      </c>
      <c r="L149" s="33">
        <f t="shared" si="8"/>
        <v>0</v>
      </c>
      <c r="M149" s="39"/>
      <c r="N149" s="39"/>
      <c r="O149" s="39"/>
      <c r="R149" s="3" t="s">
        <v>165</v>
      </c>
    </row>
    <row r="150" spans="2:18" x14ac:dyDescent="0.35">
      <c r="B150" s="54"/>
      <c r="C150" s="55"/>
      <c r="E150" s="28"/>
      <c r="G150" s="32"/>
      <c r="H150" s="32"/>
      <c r="I150" s="32"/>
      <c r="J150" s="30" t="str">
        <f t="shared" si="6"/>
        <v xml:space="preserve"> </v>
      </c>
      <c r="K150" s="33">
        <f t="shared" si="7"/>
        <v>0</v>
      </c>
      <c r="L150" s="33">
        <f t="shared" si="8"/>
        <v>0</v>
      </c>
      <c r="M150" s="39"/>
      <c r="N150" s="39"/>
      <c r="O150" s="39"/>
      <c r="R150" s="3" t="s">
        <v>166</v>
      </c>
    </row>
    <row r="151" spans="2:18" x14ac:dyDescent="0.35">
      <c r="B151" s="54"/>
      <c r="C151" s="55"/>
      <c r="E151" s="28"/>
      <c r="G151" s="32"/>
      <c r="H151" s="32"/>
      <c r="I151" s="32"/>
      <c r="J151" s="30" t="str">
        <f t="shared" si="6"/>
        <v xml:space="preserve"> </v>
      </c>
      <c r="K151" s="33">
        <f t="shared" si="7"/>
        <v>0</v>
      </c>
      <c r="L151" s="33">
        <f t="shared" si="8"/>
        <v>0</v>
      </c>
      <c r="M151" s="39"/>
      <c r="N151" s="39"/>
      <c r="O151" s="39"/>
      <c r="R151" s="3" t="s">
        <v>167</v>
      </c>
    </row>
    <row r="152" spans="2:18" x14ac:dyDescent="0.35">
      <c r="B152" s="54"/>
      <c r="C152" s="55"/>
      <c r="E152" s="28"/>
      <c r="G152" s="32"/>
      <c r="H152" s="32"/>
      <c r="I152" s="32"/>
      <c r="J152" s="30" t="str">
        <f t="shared" si="6"/>
        <v xml:space="preserve"> </v>
      </c>
      <c r="K152" s="33">
        <f t="shared" si="7"/>
        <v>0</v>
      </c>
      <c r="L152" s="33">
        <f t="shared" si="8"/>
        <v>0</v>
      </c>
      <c r="M152" s="39"/>
      <c r="N152" s="39"/>
      <c r="O152" s="39"/>
      <c r="R152" s="3" t="s">
        <v>168</v>
      </c>
    </row>
    <row r="153" spans="2:18" x14ac:dyDescent="0.35">
      <c r="B153" s="54"/>
      <c r="C153" s="55"/>
      <c r="E153" s="28"/>
      <c r="G153" s="32"/>
      <c r="H153" s="32"/>
      <c r="I153" s="32"/>
      <c r="J153" s="30" t="str">
        <f t="shared" si="6"/>
        <v xml:space="preserve"> </v>
      </c>
      <c r="K153" s="33">
        <f t="shared" si="7"/>
        <v>0</v>
      </c>
      <c r="L153" s="33">
        <f t="shared" si="8"/>
        <v>0</v>
      </c>
      <c r="M153" s="39"/>
      <c r="N153" s="39"/>
      <c r="O153" s="39"/>
      <c r="R153" s="3" t="s">
        <v>169</v>
      </c>
    </row>
    <row r="154" spans="2:18" x14ac:dyDescent="0.35">
      <c r="B154" s="54"/>
      <c r="C154" s="55"/>
      <c r="E154" s="28"/>
      <c r="G154" s="32"/>
      <c r="H154" s="32"/>
      <c r="I154" s="32"/>
      <c r="J154" s="30" t="str">
        <f t="shared" si="6"/>
        <v xml:space="preserve"> </v>
      </c>
      <c r="K154" s="33">
        <f t="shared" si="7"/>
        <v>0</v>
      </c>
      <c r="L154" s="33">
        <f t="shared" si="8"/>
        <v>0</v>
      </c>
      <c r="M154" s="39"/>
      <c r="N154" s="39"/>
      <c r="O154" s="39"/>
      <c r="R154" s="3" t="s">
        <v>170</v>
      </c>
    </row>
    <row r="155" spans="2:18" x14ac:dyDescent="0.35">
      <c r="B155" s="54"/>
      <c r="C155" s="55"/>
      <c r="E155" s="28"/>
      <c r="G155" s="32"/>
      <c r="H155" s="32"/>
      <c r="I155" s="32"/>
      <c r="J155" s="30" t="str">
        <f t="shared" si="6"/>
        <v xml:space="preserve"> </v>
      </c>
      <c r="K155" s="33">
        <f t="shared" si="7"/>
        <v>0</v>
      </c>
      <c r="L155" s="33">
        <f t="shared" si="8"/>
        <v>0</v>
      </c>
      <c r="M155" s="39"/>
      <c r="N155" s="39"/>
      <c r="O155" s="39"/>
      <c r="R155" s="3" t="s">
        <v>171</v>
      </c>
    </row>
    <row r="156" spans="2:18" x14ac:dyDescent="0.35">
      <c r="B156" s="54"/>
      <c r="C156" s="55"/>
      <c r="E156" s="28"/>
      <c r="G156" s="32"/>
      <c r="H156" s="32"/>
      <c r="I156" s="32"/>
      <c r="J156" s="30" t="str">
        <f t="shared" si="6"/>
        <v xml:space="preserve"> </v>
      </c>
      <c r="K156" s="33">
        <f t="shared" si="7"/>
        <v>0</v>
      </c>
      <c r="L156" s="33">
        <f t="shared" si="8"/>
        <v>0</v>
      </c>
      <c r="M156" s="39"/>
      <c r="N156" s="39"/>
      <c r="O156" s="39"/>
      <c r="R156" s="3" t="s">
        <v>172</v>
      </c>
    </row>
    <row r="157" spans="2:18" x14ac:dyDescent="0.35">
      <c r="B157" s="54"/>
      <c r="C157" s="55"/>
      <c r="E157" s="28"/>
      <c r="G157" s="32"/>
      <c r="H157" s="32"/>
      <c r="I157" s="32"/>
      <c r="J157" s="30" t="str">
        <f t="shared" si="6"/>
        <v xml:space="preserve"> </v>
      </c>
      <c r="K157" s="33">
        <f t="shared" si="7"/>
        <v>0</v>
      </c>
      <c r="L157" s="33">
        <f t="shared" si="8"/>
        <v>0</v>
      </c>
      <c r="M157" s="39"/>
      <c r="N157" s="39"/>
      <c r="O157" s="39"/>
      <c r="R157" s="3" t="s">
        <v>173</v>
      </c>
    </row>
    <row r="158" spans="2:18" x14ac:dyDescent="0.35">
      <c r="B158" s="54"/>
      <c r="C158" s="55"/>
      <c r="E158" s="28"/>
      <c r="G158" s="32"/>
      <c r="H158" s="32"/>
      <c r="I158" s="32"/>
      <c r="J158" s="30" t="str">
        <f t="shared" si="6"/>
        <v xml:space="preserve"> </v>
      </c>
      <c r="K158" s="33">
        <f t="shared" si="7"/>
        <v>0</v>
      </c>
      <c r="L158" s="33">
        <f t="shared" si="8"/>
        <v>0</v>
      </c>
      <c r="M158" s="39"/>
      <c r="N158" s="39"/>
      <c r="O158" s="39"/>
      <c r="R158" s="3" t="s">
        <v>174</v>
      </c>
    </row>
    <row r="159" spans="2:18" x14ac:dyDescent="0.35">
      <c r="B159" s="54"/>
      <c r="C159" s="55"/>
      <c r="E159" s="28"/>
      <c r="G159" s="32"/>
      <c r="H159" s="32"/>
      <c r="I159" s="32"/>
      <c r="J159" s="30" t="str">
        <f t="shared" si="6"/>
        <v xml:space="preserve"> </v>
      </c>
      <c r="K159" s="33">
        <f t="shared" si="7"/>
        <v>0</v>
      </c>
      <c r="L159" s="33">
        <f t="shared" si="8"/>
        <v>0</v>
      </c>
      <c r="M159" s="39"/>
      <c r="N159" s="39"/>
      <c r="O159" s="39"/>
      <c r="R159" s="3" t="s">
        <v>175</v>
      </c>
    </row>
    <row r="160" spans="2:18" x14ac:dyDescent="0.35">
      <c r="B160" s="54"/>
      <c r="C160" s="55"/>
      <c r="E160" s="28"/>
      <c r="G160" s="32"/>
      <c r="H160" s="32"/>
      <c r="I160" s="32"/>
      <c r="J160" s="30" t="str">
        <f t="shared" si="6"/>
        <v xml:space="preserve"> </v>
      </c>
      <c r="K160" s="33">
        <f t="shared" si="7"/>
        <v>0</v>
      </c>
      <c r="L160" s="33">
        <f t="shared" si="8"/>
        <v>0</v>
      </c>
      <c r="M160" s="39"/>
      <c r="N160" s="39"/>
      <c r="O160" s="39"/>
      <c r="R160" s="3" t="s">
        <v>176</v>
      </c>
    </row>
    <row r="161" spans="2:18" x14ac:dyDescent="0.35">
      <c r="B161" s="54"/>
      <c r="C161" s="55"/>
      <c r="E161" s="28"/>
      <c r="G161" s="32"/>
      <c r="H161" s="32"/>
      <c r="I161" s="32"/>
      <c r="J161" s="30" t="str">
        <f t="shared" si="6"/>
        <v xml:space="preserve"> </v>
      </c>
      <c r="K161" s="33">
        <f t="shared" si="7"/>
        <v>0</v>
      </c>
      <c r="L161" s="33">
        <f t="shared" si="8"/>
        <v>0</v>
      </c>
      <c r="M161" s="39"/>
      <c r="N161" s="39"/>
      <c r="O161" s="39"/>
      <c r="R161" s="3" t="s">
        <v>177</v>
      </c>
    </row>
    <row r="162" spans="2:18" x14ac:dyDescent="0.35">
      <c r="B162" s="54"/>
      <c r="C162" s="55"/>
      <c r="E162" s="28"/>
      <c r="G162" s="32"/>
      <c r="H162" s="32"/>
      <c r="I162" s="32"/>
      <c r="J162" s="30" t="str">
        <f t="shared" si="6"/>
        <v xml:space="preserve"> </v>
      </c>
      <c r="K162" s="33">
        <f t="shared" si="7"/>
        <v>0</v>
      </c>
      <c r="L162" s="33">
        <f t="shared" si="8"/>
        <v>0</v>
      </c>
      <c r="M162" s="39"/>
      <c r="N162" s="39"/>
      <c r="O162" s="39"/>
      <c r="R162" s="3" t="s">
        <v>178</v>
      </c>
    </row>
    <row r="163" spans="2:18" x14ac:dyDescent="0.35">
      <c r="B163" s="54"/>
      <c r="C163" s="55"/>
      <c r="E163" s="28"/>
      <c r="G163" s="32"/>
      <c r="H163" s="32"/>
      <c r="I163" s="32"/>
      <c r="J163" s="30" t="str">
        <f t="shared" si="6"/>
        <v xml:space="preserve"> </v>
      </c>
      <c r="K163" s="33">
        <f t="shared" si="7"/>
        <v>0</v>
      </c>
      <c r="L163" s="33">
        <f t="shared" si="8"/>
        <v>0</v>
      </c>
      <c r="M163" s="39"/>
      <c r="N163" s="39"/>
      <c r="O163" s="39"/>
      <c r="R163" s="3" t="s">
        <v>179</v>
      </c>
    </row>
    <row r="164" spans="2:18" x14ac:dyDescent="0.35">
      <c r="B164" s="54"/>
      <c r="C164" s="55"/>
      <c r="E164" s="28"/>
      <c r="G164" s="32"/>
      <c r="H164" s="32"/>
      <c r="I164" s="32"/>
      <c r="J164" s="30" t="str">
        <f t="shared" si="6"/>
        <v xml:space="preserve"> </v>
      </c>
      <c r="K164" s="33">
        <f t="shared" si="7"/>
        <v>0</v>
      </c>
      <c r="L164" s="33">
        <f t="shared" si="8"/>
        <v>0</v>
      </c>
      <c r="M164" s="39"/>
      <c r="N164" s="39"/>
      <c r="O164" s="39"/>
      <c r="R164" s="3" t="s">
        <v>180</v>
      </c>
    </row>
    <row r="165" spans="2:18" x14ac:dyDescent="0.35">
      <c r="B165" s="54"/>
      <c r="C165" s="55"/>
      <c r="E165" s="28"/>
      <c r="G165" s="32"/>
      <c r="H165" s="32"/>
      <c r="I165" s="32"/>
      <c r="J165" s="30" t="str">
        <f t="shared" si="6"/>
        <v xml:space="preserve"> </v>
      </c>
      <c r="K165" s="33">
        <f t="shared" si="7"/>
        <v>0</v>
      </c>
      <c r="L165" s="33">
        <f t="shared" si="8"/>
        <v>0</v>
      </c>
      <c r="M165" s="39"/>
      <c r="N165" s="39"/>
      <c r="O165" s="39"/>
      <c r="R165" s="3" t="s">
        <v>181</v>
      </c>
    </row>
    <row r="166" spans="2:18" x14ac:dyDescent="0.35">
      <c r="B166" s="54"/>
      <c r="C166" s="55"/>
      <c r="E166" s="28"/>
      <c r="G166" s="32"/>
      <c r="H166" s="32"/>
      <c r="I166" s="32"/>
      <c r="J166" s="30" t="str">
        <f t="shared" si="6"/>
        <v xml:space="preserve"> </v>
      </c>
      <c r="K166" s="33">
        <f t="shared" si="7"/>
        <v>0</v>
      </c>
      <c r="L166" s="33">
        <f t="shared" si="8"/>
        <v>0</v>
      </c>
      <c r="M166" s="39"/>
      <c r="N166" s="39"/>
      <c r="O166" s="39"/>
      <c r="R166" s="3" t="s">
        <v>182</v>
      </c>
    </row>
    <row r="167" spans="2:18" x14ac:dyDescent="0.35">
      <c r="B167" s="54"/>
      <c r="C167" s="55"/>
      <c r="E167" s="28"/>
      <c r="G167" s="32"/>
      <c r="H167" s="32"/>
      <c r="I167" s="32"/>
      <c r="J167" s="30" t="str">
        <f t="shared" si="6"/>
        <v xml:space="preserve"> </v>
      </c>
      <c r="K167" s="33">
        <f t="shared" si="7"/>
        <v>0</v>
      </c>
      <c r="L167" s="33">
        <f t="shared" si="8"/>
        <v>0</v>
      </c>
      <c r="M167" s="39"/>
      <c r="N167" s="39"/>
      <c r="O167" s="39"/>
      <c r="R167" s="3" t="s">
        <v>183</v>
      </c>
    </row>
    <row r="168" spans="2:18" x14ac:dyDescent="0.35">
      <c r="B168" s="54"/>
      <c r="C168" s="55"/>
      <c r="E168" s="28"/>
      <c r="G168" s="32"/>
      <c r="H168" s="32"/>
      <c r="I168" s="32"/>
      <c r="J168" s="30" t="str">
        <f t="shared" si="6"/>
        <v xml:space="preserve"> </v>
      </c>
      <c r="K168" s="33">
        <f t="shared" si="7"/>
        <v>0</v>
      </c>
      <c r="L168" s="33">
        <f t="shared" si="8"/>
        <v>0</v>
      </c>
      <c r="M168" s="39"/>
      <c r="N168" s="39"/>
      <c r="O168" s="39"/>
      <c r="R168" s="3" t="s">
        <v>184</v>
      </c>
    </row>
    <row r="169" spans="2:18" x14ac:dyDescent="0.35">
      <c r="B169" s="54"/>
      <c r="C169" s="55"/>
      <c r="E169" s="28"/>
      <c r="G169" s="32"/>
      <c r="H169" s="32"/>
      <c r="I169" s="32"/>
      <c r="J169" s="30" t="str">
        <f t="shared" si="6"/>
        <v xml:space="preserve"> </v>
      </c>
      <c r="K169" s="33">
        <f t="shared" si="7"/>
        <v>0</v>
      </c>
      <c r="L169" s="33">
        <f t="shared" si="8"/>
        <v>0</v>
      </c>
      <c r="M169" s="39"/>
      <c r="N169" s="39"/>
      <c r="O169" s="39"/>
      <c r="R169" s="3" t="s">
        <v>185</v>
      </c>
    </row>
    <row r="170" spans="2:18" x14ac:dyDescent="0.35">
      <c r="B170" s="54"/>
      <c r="C170" s="55"/>
      <c r="E170" s="28"/>
      <c r="G170" s="32"/>
      <c r="H170" s="32"/>
      <c r="I170" s="32"/>
      <c r="J170" s="30" t="str">
        <f t="shared" si="6"/>
        <v xml:space="preserve"> </v>
      </c>
      <c r="K170" s="33">
        <f t="shared" si="7"/>
        <v>0</v>
      </c>
      <c r="L170" s="33">
        <f t="shared" si="8"/>
        <v>0</v>
      </c>
      <c r="M170" s="39"/>
      <c r="N170" s="39"/>
      <c r="O170" s="39"/>
      <c r="R170" s="3" t="s">
        <v>186</v>
      </c>
    </row>
    <row r="171" spans="2:18" x14ac:dyDescent="0.35">
      <c r="B171" s="54"/>
      <c r="C171" s="55"/>
      <c r="E171" s="28"/>
      <c r="G171" s="32"/>
      <c r="H171" s="32"/>
      <c r="I171" s="32"/>
      <c r="J171" s="30" t="str">
        <f t="shared" si="6"/>
        <v xml:space="preserve"> </v>
      </c>
      <c r="K171" s="33">
        <f t="shared" si="7"/>
        <v>0</v>
      </c>
      <c r="L171" s="33">
        <f t="shared" si="8"/>
        <v>0</v>
      </c>
      <c r="M171" s="39"/>
      <c r="N171" s="39"/>
      <c r="O171" s="39"/>
      <c r="R171" s="3" t="s">
        <v>187</v>
      </c>
    </row>
    <row r="172" spans="2:18" x14ac:dyDescent="0.35">
      <c r="B172" s="54"/>
      <c r="C172" s="55"/>
      <c r="E172" s="28"/>
      <c r="G172" s="32"/>
      <c r="H172" s="32"/>
      <c r="I172" s="32"/>
      <c r="J172" s="30" t="str">
        <f t="shared" si="6"/>
        <v xml:space="preserve"> </v>
      </c>
      <c r="K172" s="33">
        <f t="shared" si="7"/>
        <v>0</v>
      </c>
      <c r="L172" s="33">
        <f t="shared" si="8"/>
        <v>0</v>
      </c>
      <c r="M172" s="39"/>
      <c r="N172" s="39"/>
      <c r="O172" s="39"/>
      <c r="R172" s="3" t="s">
        <v>188</v>
      </c>
    </row>
    <row r="173" spans="2:18" x14ac:dyDescent="0.35">
      <c r="B173" s="54"/>
      <c r="C173" s="55"/>
      <c r="E173" s="28"/>
      <c r="G173" s="32"/>
      <c r="H173" s="32"/>
      <c r="I173" s="32"/>
      <c r="J173" s="30" t="str">
        <f t="shared" si="6"/>
        <v xml:space="preserve"> </v>
      </c>
      <c r="K173" s="33">
        <f t="shared" si="7"/>
        <v>0</v>
      </c>
      <c r="L173" s="33">
        <f t="shared" si="8"/>
        <v>0</v>
      </c>
      <c r="M173" s="39"/>
      <c r="N173" s="39"/>
      <c r="O173" s="39"/>
      <c r="R173" s="3" t="s">
        <v>189</v>
      </c>
    </row>
    <row r="174" spans="2:18" x14ac:dyDescent="0.35">
      <c r="B174" s="54"/>
      <c r="C174" s="55"/>
      <c r="E174" s="28"/>
      <c r="G174" s="32"/>
      <c r="H174" s="32"/>
      <c r="I174" s="32"/>
      <c r="J174" s="30" t="str">
        <f t="shared" si="6"/>
        <v xml:space="preserve"> </v>
      </c>
      <c r="K174" s="33">
        <f t="shared" si="7"/>
        <v>0</v>
      </c>
      <c r="L174" s="33">
        <f t="shared" si="8"/>
        <v>0</v>
      </c>
      <c r="M174" s="39"/>
      <c r="N174" s="39"/>
      <c r="O174" s="39"/>
      <c r="R174" s="3" t="s">
        <v>190</v>
      </c>
    </row>
    <row r="175" spans="2:18" x14ac:dyDescent="0.35">
      <c r="B175" s="54"/>
      <c r="C175" s="55"/>
      <c r="E175" s="28"/>
      <c r="G175" s="32"/>
      <c r="H175" s="32"/>
      <c r="I175" s="32"/>
      <c r="J175" s="30" t="str">
        <f t="shared" si="6"/>
        <v xml:space="preserve"> </v>
      </c>
      <c r="K175" s="33">
        <f t="shared" si="7"/>
        <v>0</v>
      </c>
      <c r="L175" s="33">
        <f t="shared" si="8"/>
        <v>0</v>
      </c>
      <c r="M175" s="39"/>
      <c r="N175" s="39"/>
      <c r="O175" s="39"/>
      <c r="R175" s="3" t="s">
        <v>191</v>
      </c>
    </row>
    <row r="176" spans="2:18" x14ac:dyDescent="0.35">
      <c r="B176" s="54"/>
      <c r="C176" s="55"/>
      <c r="E176" s="28"/>
      <c r="G176" s="32"/>
      <c r="H176" s="32"/>
      <c r="I176" s="32"/>
      <c r="J176" s="30" t="str">
        <f t="shared" si="6"/>
        <v xml:space="preserve"> </v>
      </c>
      <c r="K176" s="33">
        <f t="shared" si="7"/>
        <v>0</v>
      </c>
      <c r="L176" s="33">
        <f t="shared" si="8"/>
        <v>0</v>
      </c>
      <c r="M176" s="39"/>
      <c r="N176" s="39"/>
      <c r="O176" s="39"/>
      <c r="R176" s="3" t="s">
        <v>192</v>
      </c>
    </row>
    <row r="177" spans="2:18" x14ac:dyDescent="0.35">
      <c r="B177" s="54"/>
      <c r="C177" s="55"/>
      <c r="E177" s="28"/>
      <c r="G177" s="32"/>
      <c r="H177" s="32"/>
      <c r="I177" s="32"/>
      <c r="J177" s="30" t="str">
        <f t="shared" si="6"/>
        <v xml:space="preserve"> </v>
      </c>
      <c r="K177" s="33">
        <f t="shared" si="7"/>
        <v>0</v>
      </c>
      <c r="L177" s="33">
        <f t="shared" si="8"/>
        <v>0</v>
      </c>
      <c r="M177" s="39"/>
      <c r="N177" s="39"/>
      <c r="O177" s="39"/>
      <c r="R177" s="3" t="s">
        <v>193</v>
      </c>
    </row>
    <row r="178" spans="2:18" x14ac:dyDescent="0.35">
      <c r="B178" s="54"/>
      <c r="C178" s="55"/>
      <c r="E178" s="28"/>
      <c r="G178" s="32"/>
      <c r="H178" s="32"/>
      <c r="I178" s="32"/>
      <c r="J178" s="30" t="str">
        <f t="shared" si="6"/>
        <v xml:space="preserve"> </v>
      </c>
      <c r="K178" s="33">
        <f t="shared" si="7"/>
        <v>0</v>
      </c>
      <c r="L178" s="33">
        <f t="shared" si="8"/>
        <v>0</v>
      </c>
      <c r="M178" s="39"/>
      <c r="N178" s="39"/>
      <c r="O178" s="39"/>
      <c r="R178" s="3" t="s">
        <v>194</v>
      </c>
    </row>
    <row r="179" spans="2:18" x14ac:dyDescent="0.35">
      <c r="B179" s="54"/>
      <c r="C179" s="55"/>
      <c r="E179" s="28"/>
      <c r="G179" s="32"/>
      <c r="H179" s="32"/>
      <c r="I179" s="32"/>
      <c r="J179" s="30" t="str">
        <f t="shared" si="6"/>
        <v xml:space="preserve"> </v>
      </c>
      <c r="K179" s="33">
        <f t="shared" si="7"/>
        <v>0</v>
      </c>
      <c r="L179" s="33">
        <f t="shared" si="8"/>
        <v>0</v>
      </c>
      <c r="M179" s="39"/>
      <c r="N179" s="39"/>
      <c r="O179" s="39"/>
      <c r="R179" s="3" t="s">
        <v>195</v>
      </c>
    </row>
    <row r="180" spans="2:18" x14ac:dyDescent="0.35">
      <c r="B180" s="54"/>
      <c r="C180" s="55"/>
      <c r="E180" s="28"/>
      <c r="G180" s="32"/>
      <c r="H180" s="32"/>
      <c r="I180" s="32"/>
      <c r="J180" s="30" t="str">
        <f t="shared" si="6"/>
        <v xml:space="preserve"> </v>
      </c>
      <c r="K180" s="33">
        <f t="shared" si="7"/>
        <v>0</v>
      </c>
      <c r="L180" s="33">
        <f t="shared" si="8"/>
        <v>0</v>
      </c>
      <c r="M180" s="39"/>
      <c r="N180" s="39"/>
      <c r="O180" s="39"/>
      <c r="R180" s="3" t="s">
        <v>196</v>
      </c>
    </row>
    <row r="181" spans="2:18" x14ac:dyDescent="0.35">
      <c r="B181" s="54"/>
      <c r="C181" s="55"/>
      <c r="E181" s="28"/>
      <c r="G181" s="32"/>
      <c r="H181" s="32"/>
      <c r="I181" s="32"/>
      <c r="J181" s="30" t="str">
        <f t="shared" si="6"/>
        <v xml:space="preserve"> </v>
      </c>
      <c r="K181" s="33">
        <f t="shared" si="7"/>
        <v>0</v>
      </c>
      <c r="L181" s="33">
        <f t="shared" si="8"/>
        <v>0</v>
      </c>
      <c r="M181" s="39"/>
      <c r="N181" s="39"/>
      <c r="O181" s="39"/>
      <c r="R181" s="3" t="s">
        <v>197</v>
      </c>
    </row>
    <row r="182" spans="2:18" x14ac:dyDescent="0.35">
      <c r="B182" s="54"/>
      <c r="C182" s="55"/>
      <c r="E182" s="28"/>
      <c r="G182" s="32"/>
      <c r="H182" s="32"/>
      <c r="I182" s="32"/>
      <c r="J182" s="30" t="str">
        <f t="shared" si="6"/>
        <v xml:space="preserve"> </v>
      </c>
      <c r="K182" s="33">
        <f t="shared" si="7"/>
        <v>0</v>
      </c>
      <c r="L182" s="33">
        <f t="shared" si="8"/>
        <v>0</v>
      </c>
      <c r="M182" s="39"/>
      <c r="N182" s="39"/>
      <c r="O182" s="39"/>
      <c r="R182" s="3" t="s">
        <v>198</v>
      </c>
    </row>
    <row r="183" spans="2:18" x14ac:dyDescent="0.35">
      <c r="B183" s="54"/>
      <c r="C183" s="55"/>
      <c r="E183" s="28"/>
      <c r="G183" s="32"/>
      <c r="H183" s="32"/>
      <c r="I183" s="32"/>
      <c r="J183" s="30" t="str">
        <f t="shared" si="6"/>
        <v xml:space="preserve"> </v>
      </c>
      <c r="K183" s="33">
        <f t="shared" si="7"/>
        <v>0</v>
      </c>
      <c r="L183" s="33">
        <f t="shared" si="8"/>
        <v>0</v>
      </c>
      <c r="M183" s="39"/>
      <c r="N183" s="39"/>
      <c r="O183" s="39"/>
      <c r="R183" s="3" t="s">
        <v>199</v>
      </c>
    </row>
    <row r="184" spans="2:18" x14ac:dyDescent="0.35">
      <c r="B184" s="54"/>
      <c r="C184" s="55"/>
      <c r="E184" s="28"/>
      <c r="G184" s="32"/>
      <c r="H184" s="32"/>
      <c r="I184" s="32"/>
      <c r="J184" s="30" t="str">
        <f t="shared" si="6"/>
        <v xml:space="preserve"> </v>
      </c>
      <c r="K184" s="33">
        <f t="shared" si="7"/>
        <v>0</v>
      </c>
      <c r="L184" s="33">
        <f t="shared" si="8"/>
        <v>0</v>
      </c>
      <c r="M184" s="39"/>
      <c r="N184" s="39"/>
      <c r="O184" s="39"/>
      <c r="R184" s="3" t="s">
        <v>200</v>
      </c>
    </row>
    <row r="185" spans="2:18" x14ac:dyDescent="0.35">
      <c r="B185" s="54"/>
      <c r="C185" s="55"/>
      <c r="E185" s="28"/>
      <c r="G185" s="32"/>
      <c r="H185" s="32"/>
      <c r="I185" s="32"/>
      <c r="J185" s="30" t="str">
        <f t="shared" si="6"/>
        <v xml:space="preserve"> </v>
      </c>
      <c r="K185" s="33">
        <f t="shared" si="7"/>
        <v>0</v>
      </c>
      <c r="L185" s="33">
        <f t="shared" si="8"/>
        <v>0</v>
      </c>
      <c r="M185" s="39"/>
      <c r="N185" s="39"/>
      <c r="O185" s="39"/>
      <c r="R185" s="3" t="s">
        <v>201</v>
      </c>
    </row>
    <row r="186" spans="2:18" x14ac:dyDescent="0.35">
      <c r="B186" s="54"/>
      <c r="C186" s="55"/>
      <c r="E186" s="28"/>
      <c r="G186" s="32"/>
      <c r="H186" s="32"/>
      <c r="I186" s="32"/>
      <c r="J186" s="30" t="str">
        <f t="shared" si="6"/>
        <v xml:space="preserve"> </v>
      </c>
      <c r="K186" s="33">
        <f t="shared" si="7"/>
        <v>0</v>
      </c>
      <c r="L186" s="33">
        <f t="shared" si="8"/>
        <v>0</v>
      </c>
      <c r="M186" s="39"/>
      <c r="N186" s="39"/>
      <c r="O186" s="39"/>
      <c r="R186" s="3" t="s">
        <v>202</v>
      </c>
    </row>
    <row r="187" spans="2:18" x14ac:dyDescent="0.35">
      <c r="B187" s="54"/>
      <c r="C187" s="55"/>
      <c r="E187" s="28"/>
      <c r="G187" s="32"/>
      <c r="H187" s="32"/>
      <c r="I187" s="32"/>
      <c r="J187" s="30" t="str">
        <f t="shared" si="6"/>
        <v xml:space="preserve"> </v>
      </c>
      <c r="K187" s="33">
        <f t="shared" si="7"/>
        <v>0</v>
      </c>
      <c r="L187" s="33">
        <f t="shared" si="8"/>
        <v>0</v>
      </c>
      <c r="M187" s="39"/>
      <c r="N187" s="39"/>
      <c r="O187" s="39"/>
      <c r="R187" s="3" t="s">
        <v>203</v>
      </c>
    </row>
    <row r="188" spans="2:18" x14ac:dyDescent="0.35">
      <c r="B188" s="54"/>
      <c r="C188" s="55"/>
      <c r="E188" s="28"/>
      <c r="G188" s="32"/>
      <c r="H188" s="32"/>
      <c r="I188" s="32"/>
      <c r="J188" s="30" t="str">
        <f t="shared" si="6"/>
        <v xml:space="preserve"> </v>
      </c>
      <c r="K188" s="33">
        <f t="shared" si="7"/>
        <v>0</v>
      </c>
      <c r="L188" s="33">
        <f t="shared" si="8"/>
        <v>0</v>
      </c>
      <c r="M188" s="39"/>
      <c r="N188" s="39"/>
      <c r="O188" s="39"/>
      <c r="R188" s="3" t="s">
        <v>204</v>
      </c>
    </row>
    <row r="189" spans="2:18" x14ac:dyDescent="0.35">
      <c r="B189" s="54"/>
      <c r="C189" s="55"/>
      <c r="E189" s="28"/>
      <c r="G189" s="32"/>
      <c r="H189" s="32"/>
      <c r="I189" s="32"/>
      <c r="J189" s="30" t="str">
        <f t="shared" si="6"/>
        <v xml:space="preserve"> </v>
      </c>
      <c r="K189" s="33">
        <f t="shared" si="7"/>
        <v>0</v>
      </c>
      <c r="L189" s="33">
        <f t="shared" si="8"/>
        <v>0</v>
      </c>
      <c r="M189" s="39"/>
      <c r="N189" s="39"/>
      <c r="O189" s="39"/>
      <c r="R189" s="3" t="s">
        <v>205</v>
      </c>
    </row>
    <row r="190" spans="2:18" x14ac:dyDescent="0.35">
      <c r="B190" s="54"/>
      <c r="C190" s="55"/>
      <c r="E190" s="28"/>
      <c r="G190" s="32"/>
      <c r="H190" s="32"/>
      <c r="I190" s="32"/>
      <c r="J190" s="30" t="str">
        <f t="shared" si="6"/>
        <v xml:space="preserve"> </v>
      </c>
      <c r="K190" s="33">
        <f t="shared" si="7"/>
        <v>0</v>
      </c>
      <c r="L190" s="33">
        <f t="shared" si="8"/>
        <v>0</v>
      </c>
      <c r="M190" s="39"/>
      <c r="N190" s="39"/>
      <c r="O190" s="39"/>
      <c r="R190" s="3" t="s">
        <v>206</v>
      </c>
    </row>
    <row r="191" spans="2:18" x14ac:dyDescent="0.35">
      <c r="B191" s="54"/>
      <c r="C191" s="55"/>
      <c r="E191" s="28"/>
      <c r="G191" s="32"/>
      <c r="H191" s="32"/>
      <c r="I191" s="32"/>
      <c r="J191" s="30" t="str">
        <f t="shared" si="6"/>
        <v xml:space="preserve"> </v>
      </c>
      <c r="K191" s="33">
        <f t="shared" si="7"/>
        <v>0</v>
      </c>
      <c r="L191" s="33">
        <f t="shared" si="8"/>
        <v>0</v>
      </c>
      <c r="M191" s="39"/>
      <c r="N191" s="39"/>
      <c r="O191" s="39"/>
      <c r="R191" s="3" t="s">
        <v>207</v>
      </c>
    </row>
    <row r="192" spans="2:18" x14ac:dyDescent="0.35">
      <c r="B192" s="54"/>
      <c r="C192" s="55"/>
      <c r="E192" s="28"/>
      <c r="G192" s="32"/>
      <c r="H192" s="32"/>
      <c r="I192" s="32"/>
      <c r="J192" s="30" t="str">
        <f t="shared" si="6"/>
        <v xml:space="preserve"> </v>
      </c>
      <c r="K192" s="33">
        <f t="shared" si="7"/>
        <v>0</v>
      </c>
      <c r="L192" s="33">
        <f t="shared" si="8"/>
        <v>0</v>
      </c>
      <c r="M192" s="39"/>
      <c r="N192" s="39"/>
      <c r="O192" s="39"/>
      <c r="R192" s="3" t="s">
        <v>208</v>
      </c>
    </row>
    <row r="193" spans="2:18" x14ac:dyDescent="0.35">
      <c r="B193" s="54"/>
      <c r="C193" s="55"/>
      <c r="E193" s="28"/>
      <c r="G193" s="32"/>
      <c r="H193" s="32"/>
      <c r="I193" s="32"/>
      <c r="J193" s="30" t="str">
        <f t="shared" si="6"/>
        <v xml:space="preserve"> </v>
      </c>
      <c r="K193" s="33">
        <f t="shared" si="7"/>
        <v>0</v>
      </c>
      <c r="L193" s="33">
        <f t="shared" si="8"/>
        <v>0</v>
      </c>
      <c r="M193" s="39"/>
      <c r="N193" s="39"/>
      <c r="O193" s="39"/>
      <c r="R193" s="3" t="s">
        <v>209</v>
      </c>
    </row>
    <row r="194" spans="2:18" x14ac:dyDescent="0.35">
      <c r="B194" s="54"/>
      <c r="C194" s="55"/>
      <c r="E194" s="28"/>
      <c r="G194" s="32"/>
      <c r="H194" s="32"/>
      <c r="I194" s="32"/>
      <c r="J194" s="30" t="str">
        <f t="shared" si="6"/>
        <v xml:space="preserve"> </v>
      </c>
      <c r="K194" s="33">
        <f t="shared" si="7"/>
        <v>0</v>
      </c>
      <c r="L194" s="33">
        <f t="shared" si="8"/>
        <v>0</v>
      </c>
      <c r="M194" s="39"/>
      <c r="N194" s="39"/>
      <c r="O194" s="39"/>
      <c r="R194" s="3" t="s">
        <v>210</v>
      </c>
    </row>
    <row r="195" spans="2:18" x14ac:dyDescent="0.35">
      <c r="B195" s="54"/>
      <c r="C195" s="55"/>
      <c r="E195" s="28"/>
      <c r="G195" s="32"/>
      <c r="H195" s="32"/>
      <c r="I195" s="32"/>
      <c r="J195" s="30" t="str">
        <f t="shared" si="6"/>
        <v xml:space="preserve"> </v>
      </c>
      <c r="K195" s="33">
        <f t="shared" si="7"/>
        <v>0</v>
      </c>
      <c r="L195" s="33">
        <f t="shared" si="8"/>
        <v>0</v>
      </c>
      <c r="M195" s="39"/>
      <c r="N195" s="39"/>
      <c r="O195" s="39"/>
      <c r="R195" s="3" t="s">
        <v>211</v>
      </c>
    </row>
    <row r="196" spans="2:18" x14ac:dyDescent="0.35">
      <c r="B196" s="54"/>
      <c r="C196" s="55"/>
      <c r="E196" s="28"/>
      <c r="G196" s="32"/>
      <c r="H196" s="32"/>
      <c r="I196" s="32"/>
      <c r="J196" s="30" t="str">
        <f t="shared" si="6"/>
        <v xml:space="preserve"> </v>
      </c>
      <c r="K196" s="33">
        <f t="shared" si="7"/>
        <v>0</v>
      </c>
      <c r="L196" s="33">
        <f t="shared" si="8"/>
        <v>0</v>
      </c>
      <c r="M196" s="39"/>
      <c r="N196" s="39"/>
      <c r="O196" s="39"/>
      <c r="R196" s="3" t="s">
        <v>212</v>
      </c>
    </row>
    <row r="197" spans="2:18" x14ac:dyDescent="0.35">
      <c r="B197" s="54"/>
      <c r="C197" s="55"/>
      <c r="E197" s="28"/>
      <c r="G197" s="32"/>
      <c r="H197" s="32"/>
      <c r="I197" s="32"/>
      <c r="J197" s="30" t="str">
        <f t="shared" si="6"/>
        <v xml:space="preserve"> </v>
      </c>
      <c r="K197" s="33">
        <f t="shared" si="7"/>
        <v>0</v>
      </c>
      <c r="L197" s="33">
        <f t="shared" si="8"/>
        <v>0</v>
      </c>
      <c r="M197" s="39"/>
      <c r="N197" s="39"/>
      <c r="O197" s="39"/>
      <c r="R197" s="3" t="s">
        <v>213</v>
      </c>
    </row>
    <row r="198" spans="2:18" x14ac:dyDescent="0.35">
      <c r="B198" s="54"/>
      <c r="C198" s="55"/>
      <c r="E198" s="28"/>
      <c r="G198" s="32"/>
      <c r="H198" s="32"/>
      <c r="I198" s="32"/>
      <c r="J198" s="30" t="str">
        <f t="shared" si="6"/>
        <v xml:space="preserve"> </v>
      </c>
      <c r="K198" s="33">
        <f t="shared" si="7"/>
        <v>0</v>
      </c>
      <c r="L198" s="33">
        <f t="shared" si="8"/>
        <v>0</v>
      </c>
      <c r="M198" s="39"/>
      <c r="N198" s="39"/>
      <c r="O198" s="39"/>
      <c r="R198" s="3" t="s">
        <v>214</v>
      </c>
    </row>
    <row r="199" spans="2:18" x14ac:dyDescent="0.35">
      <c r="B199" s="54"/>
      <c r="C199" s="55"/>
      <c r="E199" s="28"/>
      <c r="G199" s="32"/>
      <c r="H199" s="32"/>
      <c r="I199" s="32"/>
      <c r="J199" s="30" t="str">
        <f t="shared" si="6"/>
        <v xml:space="preserve"> </v>
      </c>
      <c r="K199" s="33">
        <f t="shared" si="7"/>
        <v>0</v>
      </c>
      <c r="L199" s="33">
        <f t="shared" si="8"/>
        <v>0</v>
      </c>
      <c r="M199" s="39"/>
      <c r="N199" s="39"/>
      <c r="O199" s="39"/>
      <c r="R199" s="3" t="s">
        <v>215</v>
      </c>
    </row>
    <row r="200" spans="2:18" x14ac:dyDescent="0.35">
      <c r="B200" s="54"/>
      <c r="C200" s="55"/>
      <c r="E200" s="28"/>
      <c r="G200" s="32"/>
      <c r="H200" s="32"/>
      <c r="I200" s="32"/>
      <c r="J200" s="30" t="str">
        <f t="shared" si="6"/>
        <v xml:space="preserve"> </v>
      </c>
      <c r="K200" s="33">
        <f t="shared" si="7"/>
        <v>0</v>
      </c>
      <c r="L200" s="33">
        <f t="shared" si="8"/>
        <v>0</v>
      </c>
      <c r="M200" s="39"/>
      <c r="N200" s="39"/>
      <c r="O200" s="39"/>
      <c r="R200" s="3" t="s">
        <v>216</v>
      </c>
    </row>
    <row r="201" spans="2:18" x14ac:dyDescent="0.35">
      <c r="B201" s="54"/>
      <c r="C201" s="55"/>
      <c r="E201" s="28"/>
      <c r="G201" s="32"/>
      <c r="H201" s="32"/>
      <c r="I201" s="32"/>
      <c r="J201" s="30" t="str">
        <f t="shared" si="6"/>
        <v xml:space="preserve"> </v>
      </c>
      <c r="K201" s="33">
        <f t="shared" si="7"/>
        <v>0</v>
      </c>
      <c r="L201" s="33">
        <f t="shared" si="8"/>
        <v>0</v>
      </c>
      <c r="M201" s="39"/>
      <c r="N201" s="39"/>
      <c r="O201" s="39"/>
      <c r="R201" s="3" t="s">
        <v>217</v>
      </c>
    </row>
    <row r="202" spans="2:18" x14ac:dyDescent="0.35">
      <c r="B202" s="54"/>
      <c r="C202" s="55"/>
      <c r="E202" s="28"/>
      <c r="G202" s="32"/>
      <c r="H202" s="32"/>
      <c r="I202" s="32"/>
      <c r="J202" s="30" t="str">
        <f t="shared" si="6"/>
        <v xml:space="preserve"> </v>
      </c>
      <c r="K202" s="33">
        <f t="shared" si="7"/>
        <v>0</v>
      </c>
      <c r="L202" s="33">
        <f t="shared" si="8"/>
        <v>0</v>
      </c>
      <c r="M202" s="39"/>
      <c r="N202" s="39"/>
      <c r="O202" s="39"/>
      <c r="R202" s="3" t="s">
        <v>218</v>
      </c>
    </row>
    <row r="203" spans="2:18" x14ac:dyDescent="0.35">
      <c r="B203" s="54"/>
      <c r="C203" s="55"/>
      <c r="E203" s="28"/>
      <c r="G203" s="32"/>
      <c r="H203" s="32"/>
      <c r="I203" s="32"/>
      <c r="J203" s="30" t="str">
        <f t="shared" si="6"/>
        <v xml:space="preserve"> </v>
      </c>
      <c r="K203" s="33">
        <f t="shared" si="7"/>
        <v>0</v>
      </c>
      <c r="L203" s="33">
        <f t="shared" si="8"/>
        <v>0</v>
      </c>
      <c r="M203" s="39"/>
      <c r="N203" s="39"/>
      <c r="O203" s="39"/>
      <c r="R203" s="3" t="s">
        <v>219</v>
      </c>
    </row>
    <row r="204" spans="2:18" x14ac:dyDescent="0.35">
      <c r="B204" s="54"/>
      <c r="C204" s="55"/>
      <c r="E204" s="28"/>
      <c r="G204" s="32"/>
      <c r="H204" s="32"/>
      <c r="I204" s="32"/>
      <c r="J204" s="30" t="str">
        <f t="shared" si="6"/>
        <v xml:space="preserve"> </v>
      </c>
      <c r="K204" s="33">
        <f t="shared" si="7"/>
        <v>0</v>
      </c>
      <c r="L204" s="33">
        <f t="shared" si="8"/>
        <v>0</v>
      </c>
      <c r="M204" s="39"/>
      <c r="N204" s="39"/>
      <c r="O204" s="39"/>
      <c r="R204" s="3" t="s">
        <v>220</v>
      </c>
    </row>
    <row r="205" spans="2:18" x14ac:dyDescent="0.35">
      <c r="B205" s="54"/>
      <c r="C205" s="55"/>
      <c r="E205" s="28"/>
      <c r="G205" s="32"/>
      <c r="H205" s="32"/>
      <c r="I205" s="32"/>
      <c r="J205" s="30" t="str">
        <f t="shared" si="6"/>
        <v xml:space="preserve"> </v>
      </c>
      <c r="K205" s="33">
        <f t="shared" si="7"/>
        <v>0</v>
      </c>
      <c r="L205" s="33">
        <f t="shared" si="8"/>
        <v>0</v>
      </c>
      <c r="M205" s="39"/>
      <c r="N205" s="39"/>
      <c r="O205" s="39"/>
      <c r="R205" s="3" t="s">
        <v>221</v>
      </c>
    </row>
    <row r="206" spans="2:18" x14ac:dyDescent="0.35">
      <c r="B206" s="54"/>
      <c r="C206" s="55"/>
      <c r="E206" s="28"/>
      <c r="G206" s="32"/>
      <c r="H206" s="32"/>
      <c r="I206" s="32"/>
      <c r="J206" s="30" t="str">
        <f t="shared" si="6"/>
        <v xml:space="preserve"> </v>
      </c>
      <c r="K206" s="33">
        <f t="shared" si="7"/>
        <v>0</v>
      </c>
      <c r="L206" s="33">
        <f t="shared" si="8"/>
        <v>0</v>
      </c>
      <c r="M206" s="39"/>
      <c r="N206" s="39"/>
      <c r="O206" s="39"/>
      <c r="R206" s="3" t="s">
        <v>222</v>
      </c>
    </row>
    <row r="207" spans="2:18" x14ac:dyDescent="0.35">
      <c r="B207" s="54"/>
      <c r="C207" s="55"/>
      <c r="E207" s="28"/>
      <c r="G207" s="32"/>
      <c r="H207" s="32"/>
      <c r="I207" s="32"/>
      <c r="J207" s="30" t="str">
        <f t="shared" si="6"/>
        <v xml:space="preserve"> </v>
      </c>
      <c r="K207" s="33">
        <f t="shared" si="7"/>
        <v>0</v>
      </c>
      <c r="L207" s="33">
        <f t="shared" si="8"/>
        <v>0</v>
      </c>
      <c r="M207" s="39"/>
      <c r="N207" s="39"/>
      <c r="O207" s="39"/>
      <c r="R207" s="3" t="s">
        <v>223</v>
      </c>
    </row>
    <row r="208" spans="2:18" x14ac:dyDescent="0.35">
      <c r="B208" s="54"/>
      <c r="C208" s="55"/>
      <c r="E208" s="28"/>
      <c r="G208" s="32"/>
      <c r="H208" s="32"/>
      <c r="I208" s="32"/>
      <c r="J208" s="30" t="str">
        <f t="shared" si="6"/>
        <v xml:space="preserve"> </v>
      </c>
      <c r="K208" s="33">
        <f t="shared" si="7"/>
        <v>0</v>
      </c>
      <c r="L208" s="33">
        <f t="shared" si="8"/>
        <v>0</v>
      </c>
      <c r="M208" s="39"/>
      <c r="N208" s="39"/>
      <c r="O208" s="39"/>
      <c r="R208" s="3" t="s">
        <v>224</v>
      </c>
    </row>
    <row r="209" spans="2:18" x14ac:dyDescent="0.35">
      <c r="B209" s="54"/>
      <c r="C209" s="55"/>
      <c r="E209" s="28"/>
      <c r="G209" s="32"/>
      <c r="H209" s="32"/>
      <c r="I209" s="32"/>
      <c r="J209" s="30" t="str">
        <f t="shared" si="6"/>
        <v xml:space="preserve"> </v>
      </c>
      <c r="K209" s="33">
        <f t="shared" si="7"/>
        <v>0</v>
      </c>
      <c r="L209" s="33">
        <f t="shared" si="8"/>
        <v>0</v>
      </c>
      <c r="M209" s="39"/>
      <c r="N209" s="39"/>
      <c r="O209" s="39"/>
      <c r="R209" s="3" t="s">
        <v>225</v>
      </c>
    </row>
    <row r="210" spans="2:18" x14ac:dyDescent="0.35">
      <c r="B210" s="54"/>
      <c r="C210" s="55"/>
      <c r="E210" s="28"/>
      <c r="G210" s="32"/>
      <c r="H210" s="32"/>
      <c r="I210" s="32"/>
      <c r="J210" s="30" t="str">
        <f t="shared" si="6"/>
        <v xml:space="preserve"> </v>
      </c>
      <c r="K210" s="33">
        <f t="shared" si="7"/>
        <v>0</v>
      </c>
      <c r="L210" s="33">
        <f t="shared" si="8"/>
        <v>0</v>
      </c>
      <c r="M210" s="39"/>
      <c r="N210" s="39"/>
      <c r="O210" s="39"/>
      <c r="R210" s="3" t="s">
        <v>226</v>
      </c>
    </row>
    <row r="211" spans="2:18" x14ac:dyDescent="0.35">
      <c r="B211" s="54"/>
      <c r="C211" s="55"/>
      <c r="E211" s="28"/>
      <c r="G211" s="32"/>
      <c r="H211" s="32"/>
      <c r="I211" s="32"/>
      <c r="J211" s="30" t="str">
        <f t="shared" si="6"/>
        <v xml:space="preserve"> </v>
      </c>
      <c r="K211" s="33">
        <f t="shared" si="7"/>
        <v>0</v>
      </c>
      <c r="L211" s="33">
        <f t="shared" si="8"/>
        <v>0</v>
      </c>
      <c r="M211" s="39"/>
      <c r="N211" s="39"/>
      <c r="O211" s="39"/>
      <c r="R211" s="3" t="s">
        <v>227</v>
      </c>
    </row>
    <row r="212" spans="2:18" x14ac:dyDescent="0.35">
      <c r="B212" s="54"/>
      <c r="C212" s="55"/>
      <c r="E212" s="28"/>
      <c r="G212" s="32"/>
      <c r="H212" s="32"/>
      <c r="I212" s="32"/>
      <c r="J212" s="30" t="str">
        <f t="shared" ref="J212:J261" si="9">IF($H$13="own",IF(I212="y",(E212/0.25)," "),(IF($H$13="Towing",IF(I212="y",(E212/0.45)," ")," ")))</f>
        <v xml:space="preserve"> </v>
      </c>
      <c r="K212" s="33">
        <f t="shared" ref="K212:K261" si="10">E212-L212</f>
        <v>0</v>
      </c>
      <c r="L212" s="33">
        <f t="shared" ref="L212:L261" si="11">IF(G212="Company not VAT Registered",E212,(IF(G212="multiple",E212,(IF(G212="standard",ROUNDUP((E212/1.2),2),(IF(G212="Reduced rate (5%)",ROUNDUP((E212/1.05),2),E212)))))))</f>
        <v>0</v>
      </c>
      <c r="M212" s="39"/>
      <c r="N212" s="39"/>
      <c r="O212" s="39"/>
      <c r="R212" s="3" t="s">
        <v>228</v>
      </c>
    </row>
    <row r="213" spans="2:18" x14ac:dyDescent="0.35">
      <c r="B213" s="54"/>
      <c r="C213" s="55"/>
      <c r="E213" s="28"/>
      <c r="G213" s="32"/>
      <c r="H213" s="32"/>
      <c r="I213" s="32"/>
      <c r="J213" s="30" t="str">
        <f t="shared" si="9"/>
        <v xml:space="preserve"> </v>
      </c>
      <c r="K213" s="33">
        <f t="shared" si="10"/>
        <v>0</v>
      </c>
      <c r="L213" s="33">
        <f t="shared" si="11"/>
        <v>0</v>
      </c>
      <c r="M213" s="39"/>
      <c r="N213" s="39"/>
      <c r="O213" s="39"/>
      <c r="R213" s="3" t="s">
        <v>229</v>
      </c>
    </row>
    <row r="214" spans="2:18" x14ac:dyDescent="0.35">
      <c r="B214" s="54"/>
      <c r="C214" s="55"/>
      <c r="E214" s="28"/>
      <c r="G214" s="32"/>
      <c r="H214" s="32"/>
      <c r="I214" s="32"/>
      <c r="J214" s="30" t="str">
        <f t="shared" si="9"/>
        <v xml:space="preserve"> </v>
      </c>
      <c r="K214" s="33">
        <f t="shared" si="10"/>
        <v>0</v>
      </c>
      <c r="L214" s="33">
        <f t="shared" si="11"/>
        <v>0</v>
      </c>
      <c r="M214" s="39"/>
      <c r="N214" s="39"/>
      <c r="O214" s="39"/>
      <c r="R214" s="3" t="s">
        <v>230</v>
      </c>
    </row>
    <row r="215" spans="2:18" x14ac:dyDescent="0.35">
      <c r="B215" s="54"/>
      <c r="C215" s="55"/>
      <c r="E215" s="28"/>
      <c r="G215" s="32"/>
      <c r="H215" s="32"/>
      <c r="I215" s="32"/>
      <c r="J215" s="30" t="str">
        <f t="shared" si="9"/>
        <v xml:space="preserve"> </v>
      </c>
      <c r="K215" s="33">
        <f t="shared" si="10"/>
        <v>0</v>
      </c>
      <c r="L215" s="33">
        <f t="shared" si="11"/>
        <v>0</v>
      </c>
      <c r="M215" s="39"/>
      <c r="N215" s="39"/>
      <c r="O215" s="39"/>
      <c r="R215" s="3" t="s">
        <v>231</v>
      </c>
    </row>
    <row r="216" spans="2:18" x14ac:dyDescent="0.35">
      <c r="B216" s="54"/>
      <c r="C216" s="55"/>
      <c r="E216" s="28"/>
      <c r="G216" s="32"/>
      <c r="H216" s="32"/>
      <c r="I216" s="32"/>
      <c r="J216" s="30" t="str">
        <f t="shared" si="9"/>
        <v xml:space="preserve"> </v>
      </c>
      <c r="K216" s="33">
        <f t="shared" si="10"/>
        <v>0</v>
      </c>
      <c r="L216" s="33">
        <f t="shared" si="11"/>
        <v>0</v>
      </c>
      <c r="M216" s="39"/>
      <c r="N216" s="39"/>
      <c r="O216" s="39"/>
      <c r="R216" s="3" t="s">
        <v>232</v>
      </c>
    </row>
    <row r="217" spans="2:18" x14ac:dyDescent="0.35">
      <c r="B217" s="54"/>
      <c r="C217" s="55"/>
      <c r="E217" s="28"/>
      <c r="G217" s="32"/>
      <c r="H217" s="32"/>
      <c r="I217" s="32"/>
      <c r="J217" s="30" t="str">
        <f t="shared" si="9"/>
        <v xml:space="preserve"> </v>
      </c>
      <c r="K217" s="33">
        <f t="shared" si="10"/>
        <v>0</v>
      </c>
      <c r="L217" s="33">
        <f t="shared" si="11"/>
        <v>0</v>
      </c>
      <c r="M217" s="39"/>
      <c r="N217" s="39"/>
      <c r="O217" s="39"/>
      <c r="R217" s="3" t="s">
        <v>233</v>
      </c>
    </row>
    <row r="218" spans="2:18" x14ac:dyDescent="0.35">
      <c r="B218" s="54"/>
      <c r="C218" s="55"/>
      <c r="E218" s="28"/>
      <c r="G218" s="32"/>
      <c r="H218" s="32"/>
      <c r="I218" s="32"/>
      <c r="J218" s="30" t="str">
        <f t="shared" si="9"/>
        <v xml:space="preserve"> </v>
      </c>
      <c r="K218" s="33">
        <f t="shared" si="10"/>
        <v>0</v>
      </c>
      <c r="L218" s="33">
        <f t="shared" si="11"/>
        <v>0</v>
      </c>
      <c r="M218" s="39"/>
      <c r="N218" s="39"/>
      <c r="O218" s="39"/>
      <c r="R218" s="3" t="s">
        <v>234</v>
      </c>
    </row>
    <row r="219" spans="2:18" x14ac:dyDescent="0.35">
      <c r="B219" s="54"/>
      <c r="C219" s="55"/>
      <c r="E219" s="28"/>
      <c r="G219" s="32"/>
      <c r="H219" s="32"/>
      <c r="I219" s="32"/>
      <c r="J219" s="30" t="str">
        <f t="shared" si="9"/>
        <v xml:space="preserve"> </v>
      </c>
      <c r="K219" s="33">
        <f t="shared" si="10"/>
        <v>0</v>
      </c>
      <c r="L219" s="33">
        <f t="shared" si="11"/>
        <v>0</v>
      </c>
      <c r="M219" s="39"/>
      <c r="N219" s="39"/>
      <c r="O219" s="39"/>
      <c r="R219" s="3" t="s">
        <v>235</v>
      </c>
    </row>
    <row r="220" spans="2:18" x14ac:dyDescent="0.35">
      <c r="B220" s="54"/>
      <c r="C220" s="55"/>
      <c r="E220" s="28"/>
      <c r="G220" s="32"/>
      <c r="H220" s="32"/>
      <c r="I220" s="32"/>
      <c r="J220" s="30" t="str">
        <f t="shared" si="9"/>
        <v xml:space="preserve"> </v>
      </c>
      <c r="K220" s="33">
        <f t="shared" si="10"/>
        <v>0</v>
      </c>
      <c r="L220" s="33">
        <f t="shared" si="11"/>
        <v>0</v>
      </c>
      <c r="M220" s="39"/>
      <c r="N220" s="39"/>
      <c r="O220" s="39"/>
      <c r="R220" s="3" t="s">
        <v>236</v>
      </c>
    </row>
    <row r="221" spans="2:18" x14ac:dyDescent="0.35">
      <c r="B221" s="54"/>
      <c r="C221" s="55"/>
      <c r="E221" s="28"/>
      <c r="G221" s="32"/>
      <c r="H221" s="32"/>
      <c r="I221" s="32"/>
      <c r="J221" s="30" t="str">
        <f t="shared" si="9"/>
        <v xml:space="preserve"> </v>
      </c>
      <c r="K221" s="33">
        <f t="shared" si="10"/>
        <v>0</v>
      </c>
      <c r="L221" s="33">
        <f t="shared" si="11"/>
        <v>0</v>
      </c>
      <c r="M221" s="39"/>
      <c r="N221" s="39"/>
      <c r="O221" s="39"/>
      <c r="R221" s="3" t="s">
        <v>237</v>
      </c>
    </row>
    <row r="222" spans="2:18" x14ac:dyDescent="0.35">
      <c r="B222" s="54"/>
      <c r="C222" s="55"/>
      <c r="E222" s="28"/>
      <c r="G222" s="32"/>
      <c r="H222" s="32"/>
      <c r="I222" s="32"/>
      <c r="J222" s="30" t="str">
        <f t="shared" si="9"/>
        <v xml:space="preserve"> </v>
      </c>
      <c r="K222" s="33">
        <f t="shared" si="10"/>
        <v>0</v>
      </c>
      <c r="L222" s="33">
        <f t="shared" si="11"/>
        <v>0</v>
      </c>
      <c r="M222" s="39"/>
      <c r="N222" s="39"/>
      <c r="O222" s="39"/>
      <c r="R222" s="3" t="s">
        <v>238</v>
      </c>
    </row>
    <row r="223" spans="2:18" x14ac:dyDescent="0.35">
      <c r="B223" s="54"/>
      <c r="C223" s="55"/>
      <c r="E223" s="28"/>
      <c r="G223" s="32"/>
      <c r="H223" s="32"/>
      <c r="I223" s="32"/>
      <c r="J223" s="30" t="str">
        <f t="shared" si="9"/>
        <v xml:space="preserve"> </v>
      </c>
      <c r="K223" s="33">
        <f t="shared" si="10"/>
        <v>0</v>
      </c>
      <c r="L223" s="33">
        <f t="shared" si="11"/>
        <v>0</v>
      </c>
      <c r="M223" s="39"/>
      <c r="N223" s="39"/>
      <c r="O223" s="39"/>
      <c r="R223" s="3" t="s">
        <v>239</v>
      </c>
    </row>
    <row r="224" spans="2:18" x14ac:dyDescent="0.35">
      <c r="B224" s="54"/>
      <c r="C224" s="55"/>
      <c r="E224" s="28"/>
      <c r="G224" s="32"/>
      <c r="H224" s="32"/>
      <c r="I224" s="32"/>
      <c r="J224" s="30" t="str">
        <f t="shared" si="9"/>
        <v xml:space="preserve"> </v>
      </c>
      <c r="K224" s="33">
        <f t="shared" si="10"/>
        <v>0</v>
      </c>
      <c r="L224" s="33">
        <f t="shared" si="11"/>
        <v>0</v>
      </c>
      <c r="M224" s="39"/>
      <c r="N224" s="39"/>
      <c r="O224" s="39"/>
      <c r="R224" s="3" t="s">
        <v>240</v>
      </c>
    </row>
    <row r="225" spans="2:18" x14ac:dyDescent="0.35">
      <c r="B225" s="54"/>
      <c r="C225" s="55"/>
      <c r="E225" s="28"/>
      <c r="G225" s="32"/>
      <c r="H225" s="32"/>
      <c r="I225" s="32"/>
      <c r="J225" s="30" t="str">
        <f t="shared" si="9"/>
        <v xml:space="preserve"> </v>
      </c>
      <c r="K225" s="33">
        <f t="shared" si="10"/>
        <v>0</v>
      </c>
      <c r="L225" s="33">
        <f t="shared" si="11"/>
        <v>0</v>
      </c>
      <c r="M225" s="39"/>
      <c r="N225" s="39"/>
      <c r="O225" s="39"/>
      <c r="R225" s="3" t="s">
        <v>241</v>
      </c>
    </row>
    <row r="226" spans="2:18" x14ac:dyDescent="0.35">
      <c r="B226" s="54"/>
      <c r="C226" s="55"/>
      <c r="E226" s="28"/>
      <c r="G226" s="32"/>
      <c r="H226" s="32"/>
      <c r="I226" s="32"/>
      <c r="J226" s="30" t="str">
        <f t="shared" si="9"/>
        <v xml:space="preserve"> </v>
      </c>
      <c r="K226" s="33">
        <f t="shared" si="10"/>
        <v>0</v>
      </c>
      <c r="L226" s="33">
        <f t="shared" si="11"/>
        <v>0</v>
      </c>
      <c r="M226" s="39"/>
      <c r="N226" s="39"/>
      <c r="O226" s="39"/>
      <c r="R226" s="3" t="s">
        <v>242</v>
      </c>
    </row>
    <row r="227" spans="2:18" x14ac:dyDescent="0.35">
      <c r="B227" s="54"/>
      <c r="C227" s="55"/>
      <c r="E227" s="28"/>
      <c r="G227" s="32"/>
      <c r="H227" s="32"/>
      <c r="I227" s="32"/>
      <c r="J227" s="30" t="str">
        <f t="shared" si="9"/>
        <v xml:space="preserve"> </v>
      </c>
      <c r="K227" s="33">
        <f t="shared" si="10"/>
        <v>0</v>
      </c>
      <c r="L227" s="33">
        <f t="shared" si="11"/>
        <v>0</v>
      </c>
      <c r="M227" s="39"/>
      <c r="N227" s="39"/>
      <c r="O227" s="39"/>
      <c r="R227" s="3" t="s">
        <v>243</v>
      </c>
    </row>
    <row r="228" spans="2:18" x14ac:dyDescent="0.35">
      <c r="B228" s="54"/>
      <c r="C228" s="55"/>
      <c r="E228" s="28"/>
      <c r="G228" s="32"/>
      <c r="H228" s="32"/>
      <c r="I228" s="32"/>
      <c r="J228" s="30" t="str">
        <f t="shared" si="9"/>
        <v xml:space="preserve"> </v>
      </c>
      <c r="K228" s="33">
        <f t="shared" si="10"/>
        <v>0</v>
      </c>
      <c r="L228" s="33">
        <f t="shared" si="11"/>
        <v>0</v>
      </c>
      <c r="M228" s="39"/>
      <c r="N228" s="39"/>
      <c r="O228" s="39"/>
      <c r="R228" s="3" t="s">
        <v>244</v>
      </c>
    </row>
    <row r="229" spans="2:18" x14ac:dyDescent="0.35">
      <c r="B229" s="54"/>
      <c r="C229" s="55"/>
      <c r="E229" s="28"/>
      <c r="G229" s="32"/>
      <c r="H229" s="32"/>
      <c r="I229" s="32"/>
      <c r="J229" s="30" t="str">
        <f t="shared" si="9"/>
        <v xml:space="preserve"> </v>
      </c>
      <c r="K229" s="33">
        <f t="shared" si="10"/>
        <v>0</v>
      </c>
      <c r="L229" s="33">
        <f t="shared" si="11"/>
        <v>0</v>
      </c>
      <c r="M229" s="39"/>
      <c r="N229" s="39"/>
      <c r="O229" s="39"/>
      <c r="R229" s="3" t="s">
        <v>245</v>
      </c>
    </row>
    <row r="230" spans="2:18" x14ac:dyDescent="0.35">
      <c r="B230" s="54"/>
      <c r="C230" s="55"/>
      <c r="E230" s="28"/>
      <c r="G230" s="32"/>
      <c r="H230" s="32"/>
      <c r="I230" s="32"/>
      <c r="J230" s="30" t="str">
        <f t="shared" si="9"/>
        <v xml:space="preserve"> </v>
      </c>
      <c r="K230" s="33">
        <f t="shared" si="10"/>
        <v>0</v>
      </c>
      <c r="L230" s="33">
        <f t="shared" si="11"/>
        <v>0</v>
      </c>
      <c r="M230" s="39"/>
      <c r="N230" s="39"/>
      <c r="O230" s="39"/>
      <c r="R230" s="3" t="s">
        <v>246</v>
      </c>
    </row>
    <row r="231" spans="2:18" x14ac:dyDescent="0.35">
      <c r="B231" s="54"/>
      <c r="C231" s="55"/>
      <c r="E231" s="28"/>
      <c r="G231" s="32"/>
      <c r="H231" s="32"/>
      <c r="I231" s="32"/>
      <c r="J231" s="30" t="str">
        <f t="shared" si="9"/>
        <v xml:space="preserve"> </v>
      </c>
      <c r="K231" s="33">
        <f t="shared" si="10"/>
        <v>0</v>
      </c>
      <c r="L231" s="33">
        <f t="shared" si="11"/>
        <v>0</v>
      </c>
      <c r="M231" s="39"/>
      <c r="N231" s="39"/>
      <c r="O231" s="39"/>
      <c r="R231" s="3" t="s">
        <v>247</v>
      </c>
    </row>
    <row r="232" spans="2:18" x14ac:dyDescent="0.35">
      <c r="B232" s="54"/>
      <c r="C232" s="55"/>
      <c r="E232" s="28"/>
      <c r="G232" s="32"/>
      <c r="H232" s="32"/>
      <c r="I232" s="32"/>
      <c r="J232" s="30" t="str">
        <f t="shared" si="9"/>
        <v xml:space="preserve"> </v>
      </c>
      <c r="K232" s="33">
        <f t="shared" si="10"/>
        <v>0</v>
      </c>
      <c r="L232" s="33">
        <f t="shared" si="11"/>
        <v>0</v>
      </c>
      <c r="M232" s="39"/>
      <c r="N232" s="39"/>
      <c r="O232" s="39"/>
      <c r="R232" s="3" t="s">
        <v>248</v>
      </c>
    </row>
    <row r="233" spans="2:18" x14ac:dyDescent="0.35">
      <c r="B233" s="54"/>
      <c r="C233" s="55"/>
      <c r="E233" s="28"/>
      <c r="G233" s="32"/>
      <c r="H233" s="32"/>
      <c r="I233" s="32"/>
      <c r="J233" s="30" t="str">
        <f t="shared" si="9"/>
        <v xml:space="preserve"> </v>
      </c>
      <c r="K233" s="33">
        <f t="shared" si="10"/>
        <v>0</v>
      </c>
      <c r="L233" s="33">
        <f t="shared" si="11"/>
        <v>0</v>
      </c>
      <c r="M233" s="39"/>
      <c r="N233" s="39"/>
      <c r="O233" s="39"/>
      <c r="R233" s="3" t="s">
        <v>249</v>
      </c>
    </row>
    <row r="234" spans="2:18" x14ac:dyDescent="0.35">
      <c r="B234" s="54"/>
      <c r="C234" s="55"/>
      <c r="E234" s="28"/>
      <c r="G234" s="32"/>
      <c r="H234" s="32"/>
      <c r="I234" s="32"/>
      <c r="J234" s="30" t="str">
        <f t="shared" si="9"/>
        <v xml:space="preserve"> </v>
      </c>
      <c r="K234" s="33">
        <f t="shared" si="10"/>
        <v>0</v>
      </c>
      <c r="L234" s="33">
        <f t="shared" si="11"/>
        <v>0</v>
      </c>
      <c r="M234" s="39"/>
      <c r="N234" s="39"/>
      <c r="O234" s="39"/>
      <c r="R234" s="3" t="s">
        <v>250</v>
      </c>
    </row>
    <row r="235" spans="2:18" x14ac:dyDescent="0.35">
      <c r="B235" s="54"/>
      <c r="C235" s="55"/>
      <c r="E235" s="28"/>
      <c r="G235" s="32"/>
      <c r="H235" s="32"/>
      <c r="I235" s="32"/>
      <c r="J235" s="30" t="str">
        <f t="shared" si="9"/>
        <v xml:space="preserve"> </v>
      </c>
      <c r="K235" s="33">
        <f t="shared" si="10"/>
        <v>0</v>
      </c>
      <c r="L235" s="33">
        <f t="shared" si="11"/>
        <v>0</v>
      </c>
      <c r="M235" s="39"/>
      <c r="N235" s="39"/>
      <c r="O235" s="39"/>
      <c r="R235" s="3" t="s">
        <v>251</v>
      </c>
    </row>
    <row r="236" spans="2:18" x14ac:dyDescent="0.35">
      <c r="B236" s="54"/>
      <c r="C236" s="55"/>
      <c r="E236" s="28"/>
      <c r="G236" s="32"/>
      <c r="H236" s="32"/>
      <c r="I236" s="32"/>
      <c r="J236" s="30" t="str">
        <f t="shared" si="9"/>
        <v xml:space="preserve"> </v>
      </c>
      <c r="K236" s="33">
        <f t="shared" si="10"/>
        <v>0</v>
      </c>
      <c r="L236" s="33">
        <f t="shared" si="11"/>
        <v>0</v>
      </c>
      <c r="M236" s="39"/>
      <c r="N236" s="39"/>
      <c r="O236" s="39"/>
      <c r="R236" s="3" t="s">
        <v>252</v>
      </c>
    </row>
    <row r="237" spans="2:18" x14ac:dyDescent="0.35">
      <c r="B237" s="54"/>
      <c r="C237" s="55"/>
      <c r="E237" s="28"/>
      <c r="G237" s="32"/>
      <c r="H237" s="32"/>
      <c r="I237" s="32"/>
      <c r="J237" s="30" t="str">
        <f t="shared" si="9"/>
        <v xml:space="preserve"> </v>
      </c>
      <c r="K237" s="33">
        <f t="shared" si="10"/>
        <v>0</v>
      </c>
      <c r="L237" s="33">
        <f t="shared" si="11"/>
        <v>0</v>
      </c>
      <c r="M237" s="39"/>
      <c r="N237" s="39"/>
      <c r="O237" s="39"/>
      <c r="R237" s="3" t="s">
        <v>253</v>
      </c>
    </row>
    <row r="238" spans="2:18" x14ac:dyDescent="0.35">
      <c r="B238" s="54"/>
      <c r="C238" s="55"/>
      <c r="E238" s="28"/>
      <c r="G238" s="32"/>
      <c r="H238" s="32"/>
      <c r="I238" s="32"/>
      <c r="J238" s="30" t="str">
        <f t="shared" si="9"/>
        <v xml:space="preserve"> </v>
      </c>
      <c r="K238" s="33">
        <f t="shared" si="10"/>
        <v>0</v>
      </c>
      <c r="L238" s="33">
        <f t="shared" si="11"/>
        <v>0</v>
      </c>
      <c r="M238" s="39"/>
      <c r="N238" s="39"/>
      <c r="O238" s="39"/>
      <c r="R238" s="3" t="s">
        <v>254</v>
      </c>
    </row>
    <row r="239" spans="2:18" x14ac:dyDescent="0.35">
      <c r="B239" s="54"/>
      <c r="C239" s="55"/>
      <c r="E239" s="28"/>
      <c r="G239" s="32"/>
      <c r="H239" s="32"/>
      <c r="I239" s="32"/>
      <c r="J239" s="30" t="str">
        <f t="shared" si="9"/>
        <v xml:space="preserve"> </v>
      </c>
      <c r="K239" s="33">
        <f t="shared" si="10"/>
        <v>0</v>
      </c>
      <c r="L239" s="33">
        <f t="shared" si="11"/>
        <v>0</v>
      </c>
      <c r="M239" s="39"/>
      <c r="N239" s="39"/>
      <c r="O239" s="39"/>
      <c r="R239" s="3" t="s">
        <v>255</v>
      </c>
    </row>
    <row r="240" spans="2:18" x14ac:dyDescent="0.35">
      <c r="B240" s="54"/>
      <c r="C240" s="55"/>
      <c r="E240" s="28"/>
      <c r="G240" s="32"/>
      <c r="H240" s="32"/>
      <c r="I240" s="32"/>
      <c r="J240" s="30" t="str">
        <f t="shared" si="9"/>
        <v xml:space="preserve"> </v>
      </c>
      <c r="K240" s="33">
        <f t="shared" si="10"/>
        <v>0</v>
      </c>
      <c r="L240" s="33">
        <f t="shared" si="11"/>
        <v>0</v>
      </c>
      <c r="M240" s="39"/>
      <c r="N240" s="39"/>
      <c r="O240" s="39"/>
      <c r="R240" s="3" t="s">
        <v>256</v>
      </c>
    </row>
    <row r="241" spans="2:18" x14ac:dyDescent="0.35">
      <c r="B241" s="54"/>
      <c r="C241" s="55"/>
      <c r="E241" s="28"/>
      <c r="G241" s="32"/>
      <c r="H241" s="32"/>
      <c r="I241" s="32"/>
      <c r="J241" s="30" t="str">
        <f t="shared" si="9"/>
        <v xml:space="preserve"> </v>
      </c>
      <c r="K241" s="33">
        <f t="shared" si="10"/>
        <v>0</v>
      </c>
      <c r="L241" s="33">
        <f t="shared" si="11"/>
        <v>0</v>
      </c>
      <c r="M241" s="39"/>
      <c r="N241" s="39"/>
      <c r="O241" s="39"/>
      <c r="R241" s="3" t="s">
        <v>257</v>
      </c>
    </row>
    <row r="242" spans="2:18" x14ac:dyDescent="0.35">
      <c r="B242" s="54"/>
      <c r="C242" s="55"/>
      <c r="E242" s="28"/>
      <c r="G242" s="32"/>
      <c r="H242" s="32"/>
      <c r="I242" s="32"/>
      <c r="J242" s="30" t="str">
        <f t="shared" si="9"/>
        <v xml:space="preserve"> </v>
      </c>
      <c r="K242" s="33">
        <f t="shared" si="10"/>
        <v>0</v>
      </c>
      <c r="L242" s="33">
        <f t="shared" si="11"/>
        <v>0</v>
      </c>
      <c r="M242" s="39"/>
      <c r="N242" s="39"/>
      <c r="O242" s="39"/>
      <c r="R242" s="3" t="s">
        <v>258</v>
      </c>
    </row>
    <row r="243" spans="2:18" x14ac:dyDescent="0.35">
      <c r="B243" s="54"/>
      <c r="C243" s="55"/>
      <c r="E243" s="28"/>
      <c r="G243" s="32"/>
      <c r="H243" s="32"/>
      <c r="I243" s="32"/>
      <c r="J243" s="30" t="str">
        <f t="shared" si="9"/>
        <v xml:space="preserve"> </v>
      </c>
      <c r="K243" s="33">
        <f t="shared" si="10"/>
        <v>0</v>
      </c>
      <c r="L243" s="33">
        <f t="shared" si="11"/>
        <v>0</v>
      </c>
      <c r="M243" s="39"/>
      <c r="N243" s="39"/>
      <c r="O243" s="39"/>
      <c r="R243" s="3" t="s">
        <v>259</v>
      </c>
    </row>
    <row r="244" spans="2:18" x14ac:dyDescent="0.35">
      <c r="B244" s="54"/>
      <c r="C244" s="55"/>
      <c r="E244" s="28"/>
      <c r="G244" s="32"/>
      <c r="H244" s="32"/>
      <c r="I244" s="32"/>
      <c r="J244" s="30" t="str">
        <f t="shared" si="9"/>
        <v xml:space="preserve"> </v>
      </c>
      <c r="K244" s="33">
        <f t="shared" si="10"/>
        <v>0</v>
      </c>
      <c r="L244" s="33">
        <f t="shared" si="11"/>
        <v>0</v>
      </c>
      <c r="M244" s="39"/>
      <c r="N244" s="39"/>
      <c r="O244" s="39"/>
      <c r="R244" s="3" t="s">
        <v>260</v>
      </c>
    </row>
    <row r="245" spans="2:18" x14ac:dyDescent="0.35">
      <c r="B245" s="54"/>
      <c r="C245" s="55"/>
      <c r="E245" s="28"/>
      <c r="G245" s="32"/>
      <c r="H245" s="32"/>
      <c r="I245" s="32"/>
      <c r="J245" s="30" t="str">
        <f t="shared" si="9"/>
        <v xml:space="preserve"> </v>
      </c>
      <c r="K245" s="33">
        <f t="shared" si="10"/>
        <v>0</v>
      </c>
      <c r="L245" s="33">
        <f t="shared" si="11"/>
        <v>0</v>
      </c>
      <c r="M245" s="39"/>
      <c r="N245" s="39"/>
      <c r="O245" s="39"/>
      <c r="R245" s="3" t="s">
        <v>261</v>
      </c>
    </row>
    <row r="246" spans="2:18" x14ac:dyDescent="0.35">
      <c r="B246" s="54"/>
      <c r="C246" s="55"/>
      <c r="E246" s="28"/>
      <c r="G246" s="32"/>
      <c r="H246" s="32"/>
      <c r="I246" s="32"/>
      <c r="J246" s="30" t="str">
        <f t="shared" si="9"/>
        <v xml:space="preserve"> </v>
      </c>
      <c r="K246" s="33">
        <f t="shared" si="10"/>
        <v>0</v>
      </c>
      <c r="L246" s="33">
        <f t="shared" si="11"/>
        <v>0</v>
      </c>
      <c r="M246" s="39"/>
      <c r="N246" s="39"/>
      <c r="O246" s="39"/>
      <c r="R246" s="3" t="s">
        <v>262</v>
      </c>
    </row>
    <row r="247" spans="2:18" x14ac:dyDescent="0.35">
      <c r="B247" s="54"/>
      <c r="C247" s="55"/>
      <c r="E247" s="28"/>
      <c r="G247" s="32"/>
      <c r="H247" s="32"/>
      <c r="I247" s="32"/>
      <c r="J247" s="30" t="str">
        <f t="shared" si="9"/>
        <v xml:space="preserve"> </v>
      </c>
      <c r="K247" s="33">
        <f t="shared" si="10"/>
        <v>0</v>
      </c>
      <c r="L247" s="33">
        <f t="shared" si="11"/>
        <v>0</v>
      </c>
      <c r="M247" s="39"/>
      <c r="N247" s="39"/>
      <c r="O247" s="39"/>
      <c r="R247" s="3" t="s">
        <v>263</v>
      </c>
    </row>
    <row r="248" spans="2:18" x14ac:dyDescent="0.35">
      <c r="B248" s="54"/>
      <c r="C248" s="55"/>
      <c r="E248" s="28"/>
      <c r="G248" s="32"/>
      <c r="H248" s="32"/>
      <c r="I248" s="32"/>
      <c r="J248" s="30" t="str">
        <f t="shared" si="9"/>
        <v xml:space="preserve"> </v>
      </c>
      <c r="K248" s="33">
        <f t="shared" si="10"/>
        <v>0</v>
      </c>
      <c r="L248" s="33">
        <f t="shared" si="11"/>
        <v>0</v>
      </c>
      <c r="M248" s="39"/>
      <c r="N248" s="39"/>
      <c r="O248" s="39"/>
      <c r="R248" s="3" t="s">
        <v>264</v>
      </c>
    </row>
    <row r="249" spans="2:18" x14ac:dyDescent="0.35">
      <c r="B249" s="54"/>
      <c r="C249" s="55"/>
      <c r="E249" s="28"/>
      <c r="G249" s="32"/>
      <c r="H249" s="32"/>
      <c r="I249" s="32"/>
      <c r="J249" s="30" t="str">
        <f t="shared" si="9"/>
        <v xml:space="preserve"> </v>
      </c>
      <c r="K249" s="33">
        <f t="shared" si="10"/>
        <v>0</v>
      </c>
      <c r="L249" s="33">
        <f t="shared" si="11"/>
        <v>0</v>
      </c>
      <c r="M249" s="39"/>
      <c r="N249" s="39"/>
      <c r="O249" s="39"/>
      <c r="R249" s="3" t="s">
        <v>265</v>
      </c>
    </row>
    <row r="250" spans="2:18" x14ac:dyDescent="0.35">
      <c r="B250" s="54"/>
      <c r="C250" s="55"/>
      <c r="E250" s="28"/>
      <c r="G250" s="32"/>
      <c r="H250" s="32"/>
      <c r="I250" s="32"/>
      <c r="J250" s="30" t="str">
        <f t="shared" si="9"/>
        <v xml:space="preserve"> </v>
      </c>
      <c r="K250" s="33">
        <f t="shared" si="10"/>
        <v>0</v>
      </c>
      <c r="L250" s="33">
        <f t="shared" si="11"/>
        <v>0</v>
      </c>
      <c r="M250" s="39"/>
      <c r="N250" s="39"/>
      <c r="O250" s="39"/>
      <c r="R250" s="3" t="s">
        <v>266</v>
      </c>
    </row>
    <row r="251" spans="2:18" x14ac:dyDescent="0.35">
      <c r="B251" s="54"/>
      <c r="C251" s="55"/>
      <c r="E251" s="28"/>
      <c r="G251" s="32"/>
      <c r="H251" s="32"/>
      <c r="I251" s="32"/>
      <c r="J251" s="30" t="str">
        <f t="shared" si="9"/>
        <v xml:space="preserve"> </v>
      </c>
      <c r="K251" s="33">
        <f t="shared" si="10"/>
        <v>0</v>
      </c>
      <c r="L251" s="33">
        <f t="shared" si="11"/>
        <v>0</v>
      </c>
      <c r="M251" s="39"/>
      <c r="N251" s="39"/>
      <c r="O251" s="39"/>
      <c r="R251" s="3" t="s">
        <v>267</v>
      </c>
    </row>
    <row r="252" spans="2:18" x14ac:dyDescent="0.35">
      <c r="B252" s="54"/>
      <c r="C252" s="55"/>
      <c r="E252" s="28"/>
      <c r="G252" s="32"/>
      <c r="H252" s="32"/>
      <c r="I252" s="32"/>
      <c r="J252" s="30" t="str">
        <f t="shared" si="9"/>
        <v xml:space="preserve"> </v>
      </c>
      <c r="K252" s="33">
        <f t="shared" si="10"/>
        <v>0</v>
      </c>
      <c r="L252" s="33">
        <f t="shared" si="11"/>
        <v>0</v>
      </c>
      <c r="M252" s="39"/>
      <c r="N252" s="39"/>
      <c r="O252" s="39"/>
      <c r="R252" s="3" t="s">
        <v>268</v>
      </c>
    </row>
    <row r="253" spans="2:18" x14ac:dyDescent="0.35">
      <c r="B253" s="54"/>
      <c r="C253" s="55"/>
      <c r="E253" s="28"/>
      <c r="G253" s="32"/>
      <c r="H253" s="32"/>
      <c r="I253" s="32"/>
      <c r="J253" s="30" t="str">
        <f t="shared" si="9"/>
        <v xml:space="preserve"> </v>
      </c>
      <c r="K253" s="33">
        <f t="shared" si="10"/>
        <v>0</v>
      </c>
      <c r="L253" s="33">
        <f t="shared" si="11"/>
        <v>0</v>
      </c>
      <c r="M253" s="39"/>
      <c r="N253" s="39"/>
      <c r="O253" s="39"/>
      <c r="R253" s="3" t="s">
        <v>269</v>
      </c>
    </row>
    <row r="254" spans="2:18" x14ac:dyDescent="0.35">
      <c r="B254" s="54"/>
      <c r="C254" s="55"/>
      <c r="E254" s="28"/>
      <c r="G254" s="32"/>
      <c r="H254" s="32"/>
      <c r="I254" s="32"/>
      <c r="J254" s="30" t="str">
        <f t="shared" si="9"/>
        <v xml:space="preserve"> </v>
      </c>
      <c r="K254" s="33">
        <f t="shared" si="10"/>
        <v>0</v>
      </c>
      <c r="L254" s="33">
        <f t="shared" si="11"/>
        <v>0</v>
      </c>
      <c r="M254" s="39"/>
      <c r="N254" s="39"/>
      <c r="O254" s="39"/>
      <c r="R254" s="3" t="s">
        <v>270</v>
      </c>
    </row>
    <row r="255" spans="2:18" x14ac:dyDescent="0.35">
      <c r="B255" s="54"/>
      <c r="C255" s="55"/>
      <c r="E255" s="28"/>
      <c r="G255" s="32"/>
      <c r="H255" s="32"/>
      <c r="I255" s="32"/>
      <c r="J255" s="30" t="str">
        <f t="shared" si="9"/>
        <v xml:space="preserve"> </v>
      </c>
      <c r="K255" s="33">
        <f t="shared" si="10"/>
        <v>0</v>
      </c>
      <c r="L255" s="33">
        <f t="shared" si="11"/>
        <v>0</v>
      </c>
      <c r="M255" s="39"/>
      <c r="N255" s="39"/>
      <c r="O255" s="39"/>
      <c r="R255" s="3" t="s">
        <v>271</v>
      </c>
    </row>
    <row r="256" spans="2:18" x14ac:dyDescent="0.35">
      <c r="B256" s="54"/>
      <c r="C256" s="55"/>
      <c r="E256" s="28"/>
      <c r="G256" s="32"/>
      <c r="H256" s="32"/>
      <c r="I256" s="32"/>
      <c r="J256" s="30" t="str">
        <f t="shared" si="9"/>
        <v xml:space="preserve"> </v>
      </c>
      <c r="K256" s="33">
        <f t="shared" si="10"/>
        <v>0</v>
      </c>
      <c r="L256" s="33">
        <f t="shared" si="11"/>
        <v>0</v>
      </c>
      <c r="M256" s="39"/>
      <c r="N256" s="39"/>
      <c r="O256" s="39"/>
      <c r="R256" s="3" t="s">
        <v>272</v>
      </c>
    </row>
    <row r="257" spans="2:18" x14ac:dyDescent="0.35">
      <c r="B257" s="54"/>
      <c r="C257" s="55"/>
      <c r="E257" s="28"/>
      <c r="G257" s="32"/>
      <c r="H257" s="32"/>
      <c r="I257" s="32"/>
      <c r="J257" s="30" t="str">
        <f t="shared" si="9"/>
        <v xml:space="preserve"> </v>
      </c>
      <c r="K257" s="33">
        <f t="shared" si="10"/>
        <v>0</v>
      </c>
      <c r="L257" s="33">
        <f t="shared" si="11"/>
        <v>0</v>
      </c>
      <c r="M257" s="39"/>
      <c r="N257" s="39"/>
      <c r="O257" s="39"/>
      <c r="R257" s="3" t="s">
        <v>273</v>
      </c>
    </row>
    <row r="258" spans="2:18" x14ac:dyDescent="0.35">
      <c r="B258" s="54"/>
      <c r="C258" s="55"/>
      <c r="E258" s="28"/>
      <c r="G258" s="32"/>
      <c r="H258" s="32"/>
      <c r="I258" s="32"/>
      <c r="J258" s="30" t="str">
        <f t="shared" si="9"/>
        <v xml:space="preserve"> </v>
      </c>
      <c r="K258" s="33">
        <f t="shared" si="10"/>
        <v>0</v>
      </c>
      <c r="L258" s="33">
        <f t="shared" si="11"/>
        <v>0</v>
      </c>
      <c r="M258" s="39"/>
      <c r="N258" s="39"/>
      <c r="O258" s="39"/>
      <c r="R258" s="3" t="s">
        <v>274</v>
      </c>
    </row>
    <row r="259" spans="2:18" x14ac:dyDescent="0.35">
      <c r="B259" s="54"/>
      <c r="C259" s="55"/>
      <c r="E259" s="28"/>
      <c r="G259" s="32"/>
      <c r="H259" s="32"/>
      <c r="I259" s="32"/>
      <c r="J259" s="30" t="str">
        <f t="shared" si="9"/>
        <v xml:space="preserve"> </v>
      </c>
      <c r="K259" s="33">
        <f t="shared" si="10"/>
        <v>0</v>
      </c>
      <c r="L259" s="33">
        <f t="shared" si="11"/>
        <v>0</v>
      </c>
      <c r="M259" s="39"/>
      <c r="N259" s="39"/>
      <c r="O259" s="39"/>
      <c r="R259" s="3" t="s">
        <v>275</v>
      </c>
    </row>
    <row r="260" spans="2:18" x14ac:dyDescent="0.35">
      <c r="B260" s="54"/>
      <c r="C260" s="55"/>
      <c r="E260" s="28"/>
      <c r="G260" s="32"/>
      <c r="H260" s="32"/>
      <c r="I260" s="32"/>
      <c r="J260" s="30" t="str">
        <f t="shared" si="9"/>
        <v xml:space="preserve"> </v>
      </c>
      <c r="K260" s="33">
        <f t="shared" si="10"/>
        <v>0</v>
      </c>
      <c r="L260" s="33">
        <f t="shared" si="11"/>
        <v>0</v>
      </c>
      <c r="M260" s="39"/>
      <c r="N260" s="39"/>
      <c r="O260" s="39"/>
      <c r="R260" s="3" t="s">
        <v>276</v>
      </c>
    </row>
    <row r="261" spans="2:18" x14ac:dyDescent="0.35">
      <c r="B261" s="54"/>
      <c r="C261" s="55"/>
      <c r="E261" s="28"/>
      <c r="G261" s="32"/>
      <c r="H261" s="32"/>
      <c r="I261" s="32"/>
      <c r="J261" s="30" t="str">
        <f t="shared" si="9"/>
        <v xml:space="preserve"> </v>
      </c>
      <c r="K261" s="33">
        <f t="shared" si="10"/>
        <v>0</v>
      </c>
      <c r="L261" s="33">
        <f t="shared" si="11"/>
        <v>0</v>
      </c>
      <c r="M261" s="39"/>
      <c r="N261" s="39"/>
      <c r="O261" s="39"/>
      <c r="R261" s="3" t="s">
        <v>277</v>
      </c>
    </row>
    <row r="262" spans="2:18" x14ac:dyDescent="0.35">
      <c r="E262" s="34"/>
    </row>
    <row r="263" spans="2:18" x14ac:dyDescent="0.35">
      <c r="E263" s="34"/>
    </row>
    <row r="264" spans="2:18" x14ac:dyDescent="0.35">
      <c r="E264" s="34"/>
    </row>
    <row r="265" spans="2:18" x14ac:dyDescent="0.35">
      <c r="E265" s="34"/>
    </row>
    <row r="266" spans="2:18" x14ac:dyDescent="0.35">
      <c r="E266" s="34"/>
    </row>
    <row r="267" spans="2:18" x14ac:dyDescent="0.35">
      <c r="E267" s="34"/>
    </row>
    <row r="268" spans="2:18" x14ac:dyDescent="0.35">
      <c r="E268" s="34"/>
    </row>
  </sheetData>
  <mergeCells count="255">
    <mergeCell ref="B260:C260"/>
    <mergeCell ref="B261:C261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C10:E10"/>
    <mergeCell ref="G10:K11"/>
    <mergeCell ref="C11:E11"/>
    <mergeCell ref="B18:C18"/>
    <mergeCell ref="B19:C19"/>
    <mergeCell ref="Q3:Q4"/>
    <mergeCell ref="B5:G6"/>
    <mergeCell ref="C8:E8"/>
    <mergeCell ref="I8:K8"/>
    <mergeCell ref="C9:E9"/>
    <mergeCell ref="I9:K9"/>
    <mergeCell ref="M17:O17"/>
    <mergeCell ref="H15:I15"/>
  </mergeCells>
  <conditionalFormatting sqref="C10:E10">
    <cfRule type="containsText" dxfId="22" priority="3" operator="containsText" text="NEW">
      <formula>NOT(ISERROR(SEARCH("NEW",C10)))</formula>
    </cfRule>
  </conditionalFormatting>
  <conditionalFormatting sqref="H19:H261">
    <cfRule type="containsText" dxfId="21" priority="6" operator="containsText" text="N">
      <formula>NOT(ISERROR(SEARCH("N",H19)))</formula>
    </cfRule>
  </conditionalFormatting>
  <conditionalFormatting sqref="K19:L261">
    <cfRule type="expression" dxfId="20" priority="1">
      <formula>IF($G19="multiple",1,FALSE)</formula>
    </cfRule>
  </conditionalFormatting>
  <conditionalFormatting sqref="Q5:Q9">
    <cfRule type="containsText" dxfId="19" priority="10" operator="containsText" text="Missing">
      <formula>NOT(ISERROR(SEARCH("Missing",Q5)))</formula>
    </cfRule>
  </conditionalFormatting>
  <conditionalFormatting sqref="Q10">
    <cfRule type="containsText" dxfId="18" priority="2" operator="containsText" text="Old">
      <formula>NOT(ISERROR(SEARCH("Old",Q10)))</formula>
    </cfRule>
  </conditionalFormatting>
  <conditionalFormatting sqref="Q13">
    <cfRule type="containsText" dxfId="17" priority="9" operator="containsText" text="Is this missing?">
      <formula>NOT(ISERROR(SEARCH("Is this missing?",Q13)))</formula>
    </cfRule>
  </conditionalFormatting>
  <conditionalFormatting sqref="Q15">
    <cfRule type="containsText" dxfId="16" priority="7" operator="containsText" text="Error">
      <formula>NOT(ISERROR(SEARCH("Error",Q15)))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Key!$R$2:$R$23</xm:f>
          </x14:formula1>
          <xm:sqref>N19:N1048576</xm:sqref>
        </x14:dataValidation>
        <x14:dataValidation type="list" allowBlank="1" showInputMessage="1" showErrorMessage="1" xr:uid="{00000000-0002-0000-0000-000001000000}">
          <x14:formula1>
            <xm:f>Key!$G$2:$G$3</xm:f>
          </x14:formula1>
          <xm:sqref>I19:I1048576</xm:sqref>
        </x14:dataValidation>
        <x14:dataValidation type="list" allowBlank="1" showInputMessage="1" showErrorMessage="1" xr:uid="{00000000-0002-0000-0000-000002000000}">
          <x14:formula1>
            <xm:f>Key!$O$2:$O$8</xm:f>
          </x14:formula1>
          <xm:sqref>G19:G1048576</xm:sqref>
        </x14:dataValidation>
        <x14:dataValidation type="list" allowBlank="1" showInputMessage="1" showErrorMessage="1" xr:uid="{00000000-0002-0000-0000-000003000000}">
          <x14:formula1>
            <xm:f>Key!$I$2:$I$5</xm:f>
          </x14:formula1>
          <xm:sqref>H13</xm:sqref>
        </x14:dataValidation>
        <x14:dataValidation type="list" allowBlank="1" showInputMessage="1" showErrorMessage="1" xr:uid="{00000000-0002-0000-0000-000004000000}">
          <x14:formula1>
            <xm:f>Key!$E$1:$E$367</xm:f>
          </x14:formula1>
          <xm:sqref>C11</xm:sqref>
        </x14:dataValidation>
        <x14:dataValidation type="list" allowBlank="1" showInputMessage="1" showErrorMessage="1" xr:uid="{00000000-0002-0000-0000-000005000000}">
          <x14:formula1>
            <xm:f>Key!$G$2:$G$4</xm:f>
          </x14:formula1>
          <xm:sqref>H19:H1048576</xm:sqref>
        </x14:dataValidation>
        <x14:dataValidation type="list" allowBlank="1" showInputMessage="1" showErrorMessage="1" xr:uid="{00000000-0002-0000-0000-000006000000}">
          <x14:formula1>
            <xm:f>Key!$T$3:$T$410</xm:f>
          </x14:formula1>
          <xm:sqref>H15:I15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2:V367"/>
  <sheetViews>
    <sheetView topLeftCell="B331" workbookViewId="0">
      <selection activeCell="E2" sqref="E2:E367"/>
    </sheetView>
  </sheetViews>
  <sheetFormatPr defaultColWidth="9.1796875" defaultRowHeight="14.5" x14ac:dyDescent="0.35"/>
  <cols>
    <col min="1" max="2" width="27.54296875" style="35" customWidth="1"/>
    <col min="3" max="4" width="9.1796875" style="1"/>
    <col min="5" max="5" width="10.7265625" style="1" bestFit="1" customWidth="1"/>
    <col min="6" max="14" width="9.1796875" style="1"/>
    <col min="15" max="15" width="26.81640625" style="1" bestFit="1" customWidth="1"/>
    <col min="16" max="19" width="9.1796875" style="1"/>
    <col min="20" max="20" width="22.453125" style="1" bestFit="1" customWidth="1"/>
    <col min="21" max="16384" width="9.1796875" style="1"/>
  </cols>
  <sheetData>
    <row r="2" spans="1:22" x14ac:dyDescent="0.35">
      <c r="A2" s="35" t="s">
        <v>278</v>
      </c>
      <c r="B2" s="35" t="s">
        <v>279</v>
      </c>
      <c r="E2" s="18">
        <v>45139</v>
      </c>
      <c r="T2" s="43" t="s">
        <v>4</v>
      </c>
      <c r="U2" s="43"/>
      <c r="V2" s="43"/>
    </row>
    <row r="3" spans="1:22" x14ac:dyDescent="0.35">
      <c r="A3" s="35" t="s">
        <v>280</v>
      </c>
      <c r="B3" s="35" t="s">
        <v>281</v>
      </c>
      <c r="E3" s="18">
        <v>45140</v>
      </c>
      <c r="G3" s="1" t="s">
        <v>282</v>
      </c>
      <c r="I3" s="1" t="s">
        <v>283</v>
      </c>
      <c r="J3" s="1" t="s">
        <v>284</v>
      </c>
      <c r="O3" s="1" t="s">
        <v>285</v>
      </c>
      <c r="P3" s="1" t="s">
        <v>286</v>
      </c>
      <c r="R3" s="1" t="s">
        <v>287</v>
      </c>
      <c r="U3" s="44"/>
    </row>
    <row r="4" spans="1:22" x14ac:dyDescent="0.35">
      <c r="E4" s="18">
        <v>45141</v>
      </c>
      <c r="G4" s="1" t="s">
        <v>288</v>
      </c>
      <c r="I4" s="1" t="s">
        <v>289</v>
      </c>
      <c r="J4" s="1" t="s">
        <v>290</v>
      </c>
      <c r="O4" s="1" t="s">
        <v>291</v>
      </c>
      <c r="P4" s="1" t="s">
        <v>292</v>
      </c>
      <c r="R4" s="1" t="s">
        <v>293</v>
      </c>
      <c r="T4" s="44" t="s">
        <v>595</v>
      </c>
      <c r="U4" s="44" t="s">
        <v>298</v>
      </c>
      <c r="V4" s="1" t="s">
        <v>596</v>
      </c>
    </row>
    <row r="5" spans="1:22" x14ac:dyDescent="0.35">
      <c r="E5" s="18">
        <v>45142</v>
      </c>
      <c r="I5" s="1" t="s">
        <v>294</v>
      </c>
      <c r="J5" s="1" t="s">
        <v>295</v>
      </c>
      <c r="O5" s="1" t="s">
        <v>296</v>
      </c>
      <c r="P5" s="1" t="s">
        <v>297</v>
      </c>
      <c r="R5" s="1" t="s">
        <v>298</v>
      </c>
      <c r="T5" s="44" t="s">
        <v>463</v>
      </c>
      <c r="U5" s="44" t="s">
        <v>293</v>
      </c>
      <c r="V5" s="44" t="s">
        <v>317</v>
      </c>
    </row>
    <row r="6" spans="1:22" x14ac:dyDescent="0.35">
      <c r="E6" s="18">
        <v>45143</v>
      </c>
      <c r="O6" s="1" t="s">
        <v>299</v>
      </c>
      <c r="P6" s="36">
        <v>7</v>
      </c>
      <c r="R6" s="1" t="s">
        <v>300</v>
      </c>
      <c r="T6" s="44" t="s">
        <v>418</v>
      </c>
      <c r="U6" s="44" t="s">
        <v>298</v>
      </c>
      <c r="V6" s="44" t="s">
        <v>419</v>
      </c>
    </row>
    <row r="7" spans="1:22" x14ac:dyDescent="0.35">
      <c r="E7" s="18">
        <v>45144</v>
      </c>
      <c r="O7" s="1" t="s">
        <v>301</v>
      </c>
      <c r="R7" s="1" t="s">
        <v>302</v>
      </c>
      <c r="T7" s="44" t="s">
        <v>464</v>
      </c>
      <c r="U7" s="44" t="s">
        <v>293</v>
      </c>
      <c r="V7" s="44" t="s">
        <v>318</v>
      </c>
    </row>
    <row r="8" spans="1:22" x14ac:dyDescent="0.35">
      <c r="E8" s="18">
        <v>45145</v>
      </c>
      <c r="O8" s="1" t="s">
        <v>303</v>
      </c>
      <c r="R8" s="1" t="s">
        <v>304</v>
      </c>
      <c r="T8" s="44" t="s">
        <v>577</v>
      </c>
      <c r="U8" s="44" t="s">
        <v>293</v>
      </c>
      <c r="V8" s="44" t="s">
        <v>578</v>
      </c>
    </row>
    <row r="9" spans="1:22" x14ac:dyDescent="0.35">
      <c r="E9" s="18">
        <v>45146</v>
      </c>
      <c r="R9" s="1" t="s">
        <v>305</v>
      </c>
      <c r="T9" s="44" t="s">
        <v>465</v>
      </c>
      <c r="U9" s="44" t="s">
        <v>287</v>
      </c>
      <c r="V9" s="45" t="s">
        <v>396</v>
      </c>
    </row>
    <row r="10" spans="1:22" x14ac:dyDescent="0.35">
      <c r="E10" s="18">
        <v>45147</v>
      </c>
      <c r="R10" s="1" t="s">
        <v>306</v>
      </c>
      <c r="T10" s="44" t="s">
        <v>466</v>
      </c>
      <c r="U10" s="44" t="s">
        <v>293</v>
      </c>
      <c r="V10" s="44" t="s">
        <v>319</v>
      </c>
    </row>
    <row r="11" spans="1:22" x14ac:dyDescent="0.35">
      <c r="E11" s="18">
        <v>45148</v>
      </c>
      <c r="R11" s="1" t="s">
        <v>307</v>
      </c>
      <c r="T11" s="44" t="s">
        <v>467</v>
      </c>
      <c r="U11" s="44" t="s">
        <v>287</v>
      </c>
      <c r="V11" s="45" t="s">
        <v>374</v>
      </c>
    </row>
    <row r="12" spans="1:22" x14ac:dyDescent="0.35">
      <c r="E12" s="18">
        <v>45149</v>
      </c>
      <c r="R12" s="1" t="s">
        <v>308</v>
      </c>
      <c r="T12" s="44" t="s">
        <v>468</v>
      </c>
      <c r="U12" s="44" t="s">
        <v>293</v>
      </c>
      <c r="V12" s="44" t="s">
        <v>320</v>
      </c>
    </row>
    <row r="13" spans="1:22" x14ac:dyDescent="0.35">
      <c r="E13" s="18">
        <v>45150</v>
      </c>
      <c r="R13" s="1" t="s">
        <v>309</v>
      </c>
      <c r="T13" s="44" t="s">
        <v>469</v>
      </c>
      <c r="U13" s="44" t="s">
        <v>287</v>
      </c>
      <c r="V13" s="45" t="s">
        <v>375</v>
      </c>
    </row>
    <row r="14" spans="1:22" x14ac:dyDescent="0.35">
      <c r="E14" s="18">
        <v>45151</v>
      </c>
      <c r="R14" s="1" t="s">
        <v>310</v>
      </c>
      <c r="T14" s="44" t="s">
        <v>470</v>
      </c>
      <c r="U14" s="44" t="s">
        <v>293</v>
      </c>
      <c r="V14" s="44" t="s">
        <v>324</v>
      </c>
    </row>
    <row r="15" spans="1:22" x14ac:dyDescent="0.35">
      <c r="E15" s="18">
        <v>45152</v>
      </c>
      <c r="R15" s="1" t="s">
        <v>311</v>
      </c>
      <c r="T15" s="44" t="s">
        <v>471</v>
      </c>
      <c r="U15" s="44" t="s">
        <v>287</v>
      </c>
      <c r="V15" s="45" t="s">
        <v>397</v>
      </c>
    </row>
    <row r="16" spans="1:22" x14ac:dyDescent="0.35">
      <c r="E16" s="18">
        <v>45153</v>
      </c>
      <c r="R16" s="1" t="s">
        <v>312</v>
      </c>
      <c r="T16" s="46" t="s">
        <v>472</v>
      </c>
      <c r="U16" s="44" t="s">
        <v>293</v>
      </c>
      <c r="V16" s="46" t="s">
        <v>326</v>
      </c>
    </row>
    <row r="17" spans="5:22" x14ac:dyDescent="0.35">
      <c r="E17" s="18">
        <v>45154</v>
      </c>
      <c r="R17" s="1" t="s">
        <v>313</v>
      </c>
      <c r="T17" s="44" t="s">
        <v>420</v>
      </c>
      <c r="U17" s="44" t="s">
        <v>298</v>
      </c>
      <c r="V17" s="44" t="s">
        <v>421</v>
      </c>
    </row>
    <row r="18" spans="5:22" x14ac:dyDescent="0.35">
      <c r="E18" s="18">
        <v>45155</v>
      </c>
      <c r="R18" s="1" t="s">
        <v>314</v>
      </c>
      <c r="T18" s="44" t="s">
        <v>473</v>
      </c>
      <c r="U18" s="44" t="s">
        <v>293</v>
      </c>
      <c r="V18" s="44" t="s">
        <v>327</v>
      </c>
    </row>
    <row r="19" spans="5:22" x14ac:dyDescent="0.35">
      <c r="E19" s="18">
        <v>45156</v>
      </c>
      <c r="R19" s="1" t="s">
        <v>566</v>
      </c>
      <c r="T19" s="44" t="s">
        <v>474</v>
      </c>
      <c r="U19" s="44" t="s">
        <v>293</v>
      </c>
      <c r="V19" s="44" t="s">
        <v>316</v>
      </c>
    </row>
    <row r="20" spans="5:22" x14ac:dyDescent="0.35">
      <c r="E20" s="18">
        <v>45157</v>
      </c>
      <c r="T20" s="44" t="s">
        <v>475</v>
      </c>
      <c r="U20" s="44" t="s">
        <v>287</v>
      </c>
      <c r="V20" s="45" t="s">
        <v>413</v>
      </c>
    </row>
    <row r="21" spans="5:22" x14ac:dyDescent="0.35">
      <c r="E21" s="18">
        <v>45158</v>
      </c>
      <c r="T21" s="44" t="s">
        <v>476</v>
      </c>
      <c r="U21" s="44" t="s">
        <v>287</v>
      </c>
      <c r="V21" s="45" t="s">
        <v>398</v>
      </c>
    </row>
    <row r="22" spans="5:22" x14ac:dyDescent="0.35">
      <c r="E22" s="18">
        <v>45159</v>
      </c>
      <c r="T22" s="44" t="s">
        <v>477</v>
      </c>
      <c r="U22" s="44" t="s">
        <v>293</v>
      </c>
      <c r="V22" s="44" t="s">
        <v>322</v>
      </c>
    </row>
    <row r="23" spans="5:22" x14ac:dyDescent="0.35">
      <c r="E23" s="18">
        <v>45160</v>
      </c>
      <c r="T23" s="44" t="s">
        <v>478</v>
      </c>
      <c r="U23" s="44" t="s">
        <v>293</v>
      </c>
      <c r="V23" s="44" t="s">
        <v>323</v>
      </c>
    </row>
    <row r="24" spans="5:22" x14ac:dyDescent="0.35">
      <c r="E24" s="18">
        <v>45161</v>
      </c>
      <c r="T24" s="44" t="s">
        <v>479</v>
      </c>
      <c r="U24" s="44" t="s">
        <v>287</v>
      </c>
      <c r="V24" s="45" t="s">
        <v>315</v>
      </c>
    </row>
    <row r="25" spans="5:22" x14ac:dyDescent="0.35">
      <c r="E25" s="18">
        <v>45162</v>
      </c>
      <c r="T25" s="46" t="s">
        <v>480</v>
      </c>
      <c r="U25" s="44" t="s">
        <v>293</v>
      </c>
      <c r="V25" s="46" t="s">
        <v>325</v>
      </c>
    </row>
    <row r="26" spans="5:22" x14ac:dyDescent="0.35">
      <c r="E26" s="18">
        <v>45163</v>
      </c>
      <c r="T26" s="44" t="s">
        <v>481</v>
      </c>
      <c r="U26" s="44" t="s">
        <v>287</v>
      </c>
      <c r="V26" s="45" t="s">
        <v>376</v>
      </c>
    </row>
    <row r="27" spans="5:22" x14ac:dyDescent="0.35">
      <c r="E27" s="18">
        <v>45164</v>
      </c>
      <c r="T27" s="44" t="s">
        <v>482</v>
      </c>
      <c r="U27" s="44" t="s">
        <v>293</v>
      </c>
      <c r="V27" s="44" t="s">
        <v>328</v>
      </c>
    </row>
    <row r="28" spans="5:22" x14ac:dyDescent="0.35">
      <c r="E28" s="18">
        <v>45165</v>
      </c>
      <c r="T28" s="44" t="s">
        <v>452</v>
      </c>
      <c r="U28" s="44" t="s">
        <v>298</v>
      </c>
      <c r="V28" s="44" t="s">
        <v>453</v>
      </c>
    </row>
    <row r="29" spans="5:22" x14ac:dyDescent="0.35">
      <c r="E29" s="18">
        <v>45166</v>
      </c>
      <c r="T29" s="44" t="s">
        <v>483</v>
      </c>
      <c r="U29" s="44" t="s">
        <v>293</v>
      </c>
      <c r="V29" s="44" t="s">
        <v>321</v>
      </c>
    </row>
    <row r="30" spans="5:22" x14ac:dyDescent="0.35">
      <c r="E30" s="18">
        <v>45167</v>
      </c>
      <c r="T30" s="44" t="s">
        <v>484</v>
      </c>
      <c r="U30" s="44" t="s">
        <v>287</v>
      </c>
      <c r="V30" s="45" t="s">
        <v>377</v>
      </c>
    </row>
    <row r="31" spans="5:22" x14ac:dyDescent="0.35">
      <c r="E31" s="18">
        <v>45168</v>
      </c>
      <c r="T31" s="44" t="s">
        <v>571</v>
      </c>
      <c r="U31" s="44" t="s">
        <v>293</v>
      </c>
      <c r="V31" s="45" t="s">
        <v>572</v>
      </c>
    </row>
    <row r="32" spans="5:22" x14ac:dyDescent="0.35">
      <c r="E32" s="18">
        <v>45169</v>
      </c>
      <c r="T32" s="44" t="s">
        <v>597</v>
      </c>
      <c r="U32" s="44" t="s">
        <v>298</v>
      </c>
      <c r="V32" s="45" t="s">
        <v>598</v>
      </c>
    </row>
    <row r="33" spans="5:22" x14ac:dyDescent="0.35">
      <c r="E33" s="18">
        <v>45170</v>
      </c>
      <c r="T33" s="44" t="s">
        <v>579</v>
      </c>
      <c r="U33" s="44" t="s">
        <v>293</v>
      </c>
      <c r="V33" s="44" t="s">
        <v>580</v>
      </c>
    </row>
    <row r="34" spans="5:22" x14ac:dyDescent="0.35">
      <c r="E34" s="18">
        <v>45171</v>
      </c>
      <c r="T34" s="44" t="s">
        <v>454</v>
      </c>
      <c r="U34" s="44" t="s">
        <v>298</v>
      </c>
      <c r="V34" s="44" t="s">
        <v>455</v>
      </c>
    </row>
    <row r="35" spans="5:22" x14ac:dyDescent="0.35">
      <c r="E35" s="18">
        <v>45172</v>
      </c>
      <c r="T35" s="44" t="s">
        <v>422</v>
      </c>
      <c r="U35" s="44" t="s">
        <v>298</v>
      </c>
      <c r="V35" s="44" t="s">
        <v>423</v>
      </c>
    </row>
    <row r="36" spans="5:22" x14ac:dyDescent="0.35">
      <c r="E36" s="18">
        <v>45173</v>
      </c>
      <c r="T36" s="44" t="s">
        <v>485</v>
      </c>
      <c r="U36" s="44" t="s">
        <v>293</v>
      </c>
      <c r="V36" s="42" t="s">
        <v>330</v>
      </c>
    </row>
    <row r="37" spans="5:22" x14ac:dyDescent="0.35">
      <c r="E37" s="18">
        <v>45174</v>
      </c>
      <c r="T37" s="44" t="s">
        <v>486</v>
      </c>
      <c r="U37" s="44" t="s">
        <v>287</v>
      </c>
      <c r="V37" s="45" t="s">
        <v>378</v>
      </c>
    </row>
    <row r="38" spans="5:22" x14ac:dyDescent="0.35">
      <c r="E38" s="18">
        <v>45175</v>
      </c>
      <c r="T38" s="44" t="s">
        <v>487</v>
      </c>
      <c r="U38" s="44" t="s">
        <v>287</v>
      </c>
      <c r="V38" s="45" t="s">
        <v>399</v>
      </c>
    </row>
    <row r="39" spans="5:22" x14ac:dyDescent="0.35">
      <c r="E39" s="18">
        <v>45176</v>
      </c>
      <c r="T39" s="44" t="s">
        <v>488</v>
      </c>
      <c r="U39" s="44" t="s">
        <v>293</v>
      </c>
      <c r="V39" s="44" t="s">
        <v>329</v>
      </c>
    </row>
    <row r="40" spans="5:22" x14ac:dyDescent="0.35">
      <c r="E40" s="18">
        <v>45177</v>
      </c>
      <c r="T40" s="44" t="s">
        <v>567</v>
      </c>
      <c r="U40" s="44" t="s">
        <v>293</v>
      </c>
      <c r="V40" s="44" t="s">
        <v>568</v>
      </c>
    </row>
    <row r="41" spans="5:22" x14ac:dyDescent="0.35">
      <c r="E41" s="18">
        <v>45178</v>
      </c>
      <c r="T41" s="44" t="s">
        <v>489</v>
      </c>
      <c r="U41" s="44" t="s">
        <v>287</v>
      </c>
      <c r="V41" s="45" t="s">
        <v>400</v>
      </c>
    </row>
    <row r="42" spans="5:22" x14ac:dyDescent="0.35">
      <c r="E42" s="18">
        <v>45179</v>
      </c>
      <c r="T42" s="44" t="s">
        <v>490</v>
      </c>
      <c r="U42" s="44" t="s">
        <v>287</v>
      </c>
      <c r="V42" s="45" t="s">
        <v>386</v>
      </c>
    </row>
    <row r="43" spans="5:22" x14ac:dyDescent="0.35">
      <c r="E43" s="18">
        <v>45180</v>
      </c>
      <c r="T43" s="44" t="s">
        <v>491</v>
      </c>
      <c r="U43" s="44" t="s">
        <v>287</v>
      </c>
      <c r="V43" s="45" t="s">
        <v>401</v>
      </c>
    </row>
    <row r="44" spans="5:22" x14ac:dyDescent="0.35">
      <c r="E44" s="18">
        <v>45181</v>
      </c>
      <c r="T44" s="44" t="s">
        <v>581</v>
      </c>
      <c r="U44" s="44" t="s">
        <v>298</v>
      </c>
      <c r="V44" s="42" t="s">
        <v>582</v>
      </c>
    </row>
    <row r="45" spans="5:22" x14ac:dyDescent="0.35">
      <c r="E45" s="18">
        <v>45182</v>
      </c>
      <c r="T45" s="44" t="s">
        <v>492</v>
      </c>
      <c r="U45" s="44" t="s">
        <v>293</v>
      </c>
      <c r="V45" s="42" t="s">
        <v>331</v>
      </c>
    </row>
    <row r="46" spans="5:22" x14ac:dyDescent="0.35">
      <c r="E46" s="18">
        <v>45183</v>
      </c>
      <c r="T46" s="44" t="s">
        <v>493</v>
      </c>
      <c r="U46" s="44" t="s">
        <v>293</v>
      </c>
      <c r="V46" s="42" t="s">
        <v>332</v>
      </c>
    </row>
    <row r="47" spans="5:22" x14ac:dyDescent="0.35">
      <c r="E47" s="18">
        <v>45184</v>
      </c>
      <c r="T47" s="44" t="s">
        <v>494</v>
      </c>
      <c r="U47" s="44" t="s">
        <v>293</v>
      </c>
      <c r="V47" s="44" t="s">
        <v>363</v>
      </c>
    </row>
    <row r="48" spans="5:22" x14ac:dyDescent="0.35">
      <c r="E48" s="18">
        <v>45185</v>
      </c>
      <c r="T48" s="44" t="s">
        <v>456</v>
      </c>
      <c r="U48" s="44" t="s">
        <v>298</v>
      </c>
      <c r="V48" s="44" t="s">
        <v>457</v>
      </c>
    </row>
    <row r="49" spans="5:22" x14ac:dyDescent="0.35">
      <c r="E49" s="18">
        <v>45186</v>
      </c>
      <c r="T49" s="44" t="s">
        <v>583</v>
      </c>
      <c r="U49" s="44" t="s">
        <v>298</v>
      </c>
      <c r="V49" s="44" t="s">
        <v>458</v>
      </c>
    </row>
    <row r="50" spans="5:22" x14ac:dyDescent="0.35">
      <c r="E50" s="18">
        <v>45187</v>
      </c>
      <c r="T50" s="44" t="s">
        <v>495</v>
      </c>
      <c r="U50" s="44" t="s">
        <v>293</v>
      </c>
      <c r="V50" s="42" t="s">
        <v>361</v>
      </c>
    </row>
    <row r="51" spans="5:22" x14ac:dyDescent="0.35">
      <c r="E51" s="18">
        <v>45188</v>
      </c>
      <c r="T51" s="44" t="s">
        <v>496</v>
      </c>
      <c r="U51" s="44" t="s">
        <v>293</v>
      </c>
      <c r="V51" s="42" t="s">
        <v>333</v>
      </c>
    </row>
    <row r="52" spans="5:22" x14ac:dyDescent="0.35">
      <c r="E52" s="18">
        <v>45189</v>
      </c>
      <c r="T52" s="44" t="s">
        <v>497</v>
      </c>
      <c r="U52" s="44" t="s">
        <v>293</v>
      </c>
      <c r="V52" s="42" t="s">
        <v>335</v>
      </c>
    </row>
    <row r="53" spans="5:22" x14ac:dyDescent="0.35">
      <c r="E53" s="18">
        <v>45190</v>
      </c>
      <c r="T53" s="46" t="s">
        <v>498</v>
      </c>
      <c r="U53" s="44" t="s">
        <v>293</v>
      </c>
      <c r="V53" s="46" t="s">
        <v>337</v>
      </c>
    </row>
    <row r="54" spans="5:22" x14ac:dyDescent="0.35">
      <c r="E54" s="18">
        <v>45191</v>
      </c>
      <c r="T54" s="44" t="s">
        <v>499</v>
      </c>
      <c r="U54" s="44" t="s">
        <v>287</v>
      </c>
      <c r="V54" s="45" t="s">
        <v>379</v>
      </c>
    </row>
    <row r="55" spans="5:22" x14ac:dyDescent="0.35">
      <c r="E55" s="18">
        <v>45192</v>
      </c>
      <c r="T55" s="44" t="s">
        <v>424</v>
      </c>
      <c r="U55" s="44" t="s">
        <v>298</v>
      </c>
      <c r="V55" s="44" t="s">
        <v>425</v>
      </c>
    </row>
    <row r="56" spans="5:22" x14ac:dyDescent="0.35">
      <c r="E56" s="18">
        <v>45193</v>
      </c>
      <c r="T56" s="44" t="s">
        <v>500</v>
      </c>
      <c r="U56" s="44" t="s">
        <v>293</v>
      </c>
      <c r="V56" s="44" t="s">
        <v>338</v>
      </c>
    </row>
    <row r="57" spans="5:22" x14ac:dyDescent="0.35">
      <c r="E57" s="18">
        <v>45194</v>
      </c>
      <c r="T57" s="44" t="s">
        <v>584</v>
      </c>
      <c r="U57" s="44" t="s">
        <v>293</v>
      </c>
      <c r="V57" s="42" t="s">
        <v>585</v>
      </c>
    </row>
    <row r="58" spans="5:22" x14ac:dyDescent="0.35">
      <c r="E58" s="18">
        <v>45195</v>
      </c>
      <c r="T58" s="44" t="s">
        <v>501</v>
      </c>
      <c r="U58" s="44" t="s">
        <v>287</v>
      </c>
      <c r="V58" s="45" t="s">
        <v>402</v>
      </c>
    </row>
    <row r="59" spans="5:22" x14ac:dyDescent="0.35">
      <c r="E59" s="18">
        <v>45196</v>
      </c>
      <c r="T59" s="44" t="s">
        <v>502</v>
      </c>
      <c r="U59" s="44" t="s">
        <v>287</v>
      </c>
      <c r="V59" s="45" t="s">
        <v>403</v>
      </c>
    </row>
    <row r="60" spans="5:22" x14ac:dyDescent="0.35">
      <c r="E60" s="18">
        <v>45197</v>
      </c>
      <c r="T60" s="44" t="s">
        <v>503</v>
      </c>
      <c r="U60" s="44" t="s">
        <v>293</v>
      </c>
      <c r="V60" s="42" t="s">
        <v>336</v>
      </c>
    </row>
    <row r="61" spans="5:22" x14ac:dyDescent="0.35">
      <c r="E61" s="18">
        <v>45198</v>
      </c>
      <c r="T61" s="44" t="s">
        <v>504</v>
      </c>
      <c r="U61" s="44" t="s">
        <v>293</v>
      </c>
      <c r="V61" s="42" t="s">
        <v>339</v>
      </c>
    </row>
    <row r="62" spans="5:22" x14ac:dyDescent="0.35">
      <c r="E62" s="18">
        <v>45199</v>
      </c>
      <c r="T62" s="44" t="s">
        <v>426</v>
      </c>
      <c r="U62" s="44" t="s">
        <v>298</v>
      </c>
      <c r="V62" s="44" t="s">
        <v>427</v>
      </c>
    </row>
    <row r="63" spans="5:22" x14ac:dyDescent="0.35">
      <c r="E63" s="18">
        <v>45200</v>
      </c>
      <c r="T63" s="44" t="s">
        <v>505</v>
      </c>
      <c r="U63" s="44" t="s">
        <v>287</v>
      </c>
      <c r="V63" s="45" t="s">
        <v>380</v>
      </c>
    </row>
    <row r="64" spans="5:22" x14ac:dyDescent="0.35">
      <c r="E64" s="18">
        <v>45201</v>
      </c>
      <c r="T64" s="44" t="s">
        <v>506</v>
      </c>
      <c r="U64" s="44" t="s">
        <v>287</v>
      </c>
      <c r="V64" s="45" t="s">
        <v>404</v>
      </c>
    </row>
    <row r="65" spans="5:22" x14ac:dyDescent="0.35">
      <c r="E65" s="18">
        <v>45202</v>
      </c>
      <c r="T65" s="44" t="s">
        <v>507</v>
      </c>
      <c r="U65" s="44" t="s">
        <v>287</v>
      </c>
      <c r="V65" s="45" t="s">
        <v>381</v>
      </c>
    </row>
    <row r="66" spans="5:22" x14ac:dyDescent="0.35">
      <c r="E66" s="18">
        <v>45203</v>
      </c>
      <c r="T66" s="44" t="s">
        <v>508</v>
      </c>
      <c r="U66" s="44" t="s">
        <v>287</v>
      </c>
      <c r="V66" s="45" t="s">
        <v>405</v>
      </c>
    </row>
    <row r="67" spans="5:22" x14ac:dyDescent="0.35">
      <c r="E67" s="18">
        <v>45204</v>
      </c>
      <c r="T67" s="44" t="s">
        <v>509</v>
      </c>
      <c r="U67" s="44" t="s">
        <v>287</v>
      </c>
      <c r="V67" s="45" t="s">
        <v>382</v>
      </c>
    </row>
    <row r="68" spans="5:22" x14ac:dyDescent="0.35">
      <c r="E68" s="18">
        <v>45205</v>
      </c>
      <c r="T68" s="44" t="s">
        <v>428</v>
      </c>
      <c r="U68" s="44" t="s">
        <v>298</v>
      </c>
      <c r="V68" s="44" t="s">
        <v>429</v>
      </c>
    </row>
    <row r="69" spans="5:22" x14ac:dyDescent="0.35">
      <c r="E69" s="18">
        <v>45206</v>
      </c>
      <c r="T69" s="44" t="s">
        <v>586</v>
      </c>
      <c r="U69" s="44" t="s">
        <v>298</v>
      </c>
      <c r="V69" s="44" t="s">
        <v>587</v>
      </c>
    </row>
    <row r="70" spans="5:22" x14ac:dyDescent="0.35">
      <c r="E70" s="18">
        <v>45207</v>
      </c>
      <c r="T70" s="44" t="s">
        <v>510</v>
      </c>
      <c r="U70" s="44" t="s">
        <v>293</v>
      </c>
      <c r="V70" s="44" t="s">
        <v>341</v>
      </c>
    </row>
    <row r="71" spans="5:22" x14ac:dyDescent="0.35">
      <c r="E71" s="18">
        <v>45208</v>
      </c>
      <c r="T71" s="44" t="s">
        <v>511</v>
      </c>
      <c r="U71" s="44" t="s">
        <v>287</v>
      </c>
      <c r="V71" s="45" t="s">
        <v>407</v>
      </c>
    </row>
    <row r="72" spans="5:22" x14ac:dyDescent="0.35">
      <c r="E72" s="18">
        <v>45209</v>
      </c>
      <c r="T72" s="44" t="s">
        <v>512</v>
      </c>
      <c r="U72" s="44" t="s">
        <v>287</v>
      </c>
      <c r="V72" s="45" t="s">
        <v>406</v>
      </c>
    </row>
    <row r="73" spans="5:22" x14ac:dyDescent="0.35">
      <c r="E73" s="18">
        <v>45210</v>
      </c>
      <c r="T73" s="44" t="s">
        <v>459</v>
      </c>
      <c r="U73" s="44" t="s">
        <v>298</v>
      </c>
      <c r="V73" s="44" t="s">
        <v>460</v>
      </c>
    </row>
    <row r="74" spans="5:22" x14ac:dyDescent="0.35">
      <c r="E74" s="18">
        <v>45211</v>
      </c>
      <c r="T74" s="44" t="s">
        <v>513</v>
      </c>
      <c r="U74" s="44" t="s">
        <v>293</v>
      </c>
      <c r="V74" s="44" t="s">
        <v>364</v>
      </c>
    </row>
    <row r="75" spans="5:22" x14ac:dyDescent="0.35">
      <c r="E75" s="18">
        <v>45212</v>
      </c>
      <c r="T75" s="44" t="s">
        <v>514</v>
      </c>
      <c r="U75" s="44" t="s">
        <v>293</v>
      </c>
      <c r="V75" s="44" t="s">
        <v>342</v>
      </c>
    </row>
    <row r="76" spans="5:22" x14ac:dyDescent="0.35">
      <c r="E76" s="18">
        <v>45213</v>
      </c>
      <c r="T76" s="44" t="s">
        <v>430</v>
      </c>
      <c r="U76" s="44" t="s">
        <v>298</v>
      </c>
      <c r="V76" s="44" t="s">
        <v>431</v>
      </c>
    </row>
    <row r="77" spans="5:22" x14ac:dyDescent="0.35">
      <c r="E77" s="18">
        <v>45214</v>
      </c>
      <c r="T77" s="42" t="s">
        <v>575</v>
      </c>
      <c r="U77" s="47" t="s">
        <v>293</v>
      </c>
      <c r="V77" s="42" t="s">
        <v>576</v>
      </c>
    </row>
    <row r="78" spans="5:22" x14ac:dyDescent="0.35">
      <c r="E78" s="18">
        <v>45215</v>
      </c>
      <c r="T78" s="44" t="s">
        <v>515</v>
      </c>
      <c r="U78" s="44" t="s">
        <v>293</v>
      </c>
      <c r="V78" s="42" t="s">
        <v>343</v>
      </c>
    </row>
    <row r="79" spans="5:22" x14ac:dyDescent="0.35">
      <c r="E79" s="18">
        <v>45216</v>
      </c>
      <c r="T79" s="44" t="s">
        <v>516</v>
      </c>
      <c r="U79" s="44" t="s">
        <v>287</v>
      </c>
      <c r="V79" s="45" t="s">
        <v>383</v>
      </c>
    </row>
    <row r="80" spans="5:22" x14ac:dyDescent="0.35">
      <c r="E80" s="18">
        <v>45217</v>
      </c>
      <c r="T80" s="44" t="s">
        <v>517</v>
      </c>
      <c r="U80" s="44" t="s">
        <v>287</v>
      </c>
      <c r="V80" s="45" t="s">
        <v>385</v>
      </c>
    </row>
    <row r="81" spans="5:22" x14ac:dyDescent="0.35">
      <c r="E81" s="18">
        <v>45218</v>
      </c>
      <c r="T81" s="44" t="s">
        <v>573</v>
      </c>
      <c r="U81" s="44" t="s">
        <v>298</v>
      </c>
      <c r="V81" s="45" t="s">
        <v>574</v>
      </c>
    </row>
    <row r="82" spans="5:22" x14ac:dyDescent="0.35">
      <c r="E82" s="18">
        <v>45219</v>
      </c>
      <c r="T82" s="44" t="s">
        <v>518</v>
      </c>
      <c r="U82" s="44" t="s">
        <v>287</v>
      </c>
      <c r="V82" s="45" t="s">
        <v>384</v>
      </c>
    </row>
    <row r="83" spans="5:22" x14ac:dyDescent="0.35">
      <c r="E83" s="18">
        <v>45220</v>
      </c>
      <c r="T83" s="44" t="s">
        <v>569</v>
      </c>
      <c r="U83" s="44" t="s">
        <v>293</v>
      </c>
      <c r="V83" s="45" t="s">
        <v>570</v>
      </c>
    </row>
    <row r="84" spans="5:22" x14ac:dyDescent="0.35">
      <c r="E84" s="18">
        <v>45221</v>
      </c>
      <c r="T84" s="44" t="s">
        <v>519</v>
      </c>
      <c r="U84" s="44" t="s">
        <v>293</v>
      </c>
      <c r="V84" s="42" t="s">
        <v>344</v>
      </c>
    </row>
    <row r="85" spans="5:22" x14ac:dyDescent="0.35">
      <c r="E85" s="18">
        <v>45222</v>
      </c>
      <c r="T85" s="44" t="s">
        <v>520</v>
      </c>
      <c r="U85" s="44" t="s">
        <v>287</v>
      </c>
      <c r="V85" s="45" t="s">
        <v>408</v>
      </c>
    </row>
    <row r="86" spans="5:22" x14ac:dyDescent="0.35">
      <c r="E86" s="18">
        <v>45223</v>
      </c>
      <c r="T86" s="44" t="s">
        <v>432</v>
      </c>
      <c r="U86" s="44" t="s">
        <v>298</v>
      </c>
      <c r="V86" s="44" t="s">
        <v>433</v>
      </c>
    </row>
    <row r="87" spans="5:22" x14ac:dyDescent="0.35">
      <c r="E87" s="18">
        <v>45224</v>
      </c>
      <c r="T87" s="44" t="s">
        <v>599</v>
      </c>
      <c r="U87" s="44" t="s">
        <v>293</v>
      </c>
      <c r="V87" s="44" t="s">
        <v>600</v>
      </c>
    </row>
    <row r="88" spans="5:22" x14ac:dyDescent="0.35">
      <c r="E88" s="18">
        <v>45225</v>
      </c>
      <c r="T88" s="44" t="s">
        <v>588</v>
      </c>
      <c r="U88" s="44" t="s">
        <v>293</v>
      </c>
      <c r="V88" s="44" t="s">
        <v>589</v>
      </c>
    </row>
    <row r="89" spans="5:22" x14ac:dyDescent="0.35">
      <c r="E89" s="18">
        <v>45226</v>
      </c>
      <c r="T89" s="44" t="s">
        <v>434</v>
      </c>
      <c r="U89" s="44" t="s">
        <v>298</v>
      </c>
      <c r="V89" s="44" t="s">
        <v>435</v>
      </c>
    </row>
    <row r="90" spans="5:22" x14ac:dyDescent="0.35">
      <c r="E90" s="18">
        <v>45227</v>
      </c>
      <c r="T90" s="44" t="s">
        <v>436</v>
      </c>
      <c r="U90" s="44" t="s">
        <v>298</v>
      </c>
      <c r="V90" s="44" t="s">
        <v>437</v>
      </c>
    </row>
    <row r="91" spans="5:22" x14ac:dyDescent="0.35">
      <c r="E91" s="18">
        <v>45228</v>
      </c>
      <c r="T91" s="44" t="s">
        <v>521</v>
      </c>
      <c r="U91" s="44" t="s">
        <v>293</v>
      </c>
      <c r="V91" s="42" t="s">
        <v>346</v>
      </c>
    </row>
    <row r="92" spans="5:22" x14ac:dyDescent="0.35">
      <c r="E92" s="18">
        <v>45229</v>
      </c>
      <c r="T92" s="44" t="s">
        <v>438</v>
      </c>
      <c r="U92" s="44" t="s">
        <v>298</v>
      </c>
      <c r="V92" s="44" t="s">
        <v>439</v>
      </c>
    </row>
    <row r="93" spans="5:22" x14ac:dyDescent="0.35">
      <c r="E93" s="18">
        <v>45230</v>
      </c>
      <c r="T93" s="44" t="s">
        <v>522</v>
      </c>
      <c r="U93" s="44" t="s">
        <v>287</v>
      </c>
      <c r="V93" s="45" t="s">
        <v>409</v>
      </c>
    </row>
    <row r="94" spans="5:22" x14ac:dyDescent="0.35">
      <c r="E94" s="18">
        <v>45231</v>
      </c>
      <c r="T94" s="44" t="s">
        <v>440</v>
      </c>
      <c r="U94" s="44" t="s">
        <v>298</v>
      </c>
      <c r="V94" s="42" t="s">
        <v>441</v>
      </c>
    </row>
    <row r="95" spans="5:22" x14ac:dyDescent="0.35">
      <c r="E95" s="18">
        <v>45232</v>
      </c>
      <c r="T95" s="44" t="s">
        <v>590</v>
      </c>
      <c r="U95" s="44" t="s">
        <v>298</v>
      </c>
      <c r="V95" s="44" t="s">
        <v>591</v>
      </c>
    </row>
    <row r="96" spans="5:22" x14ac:dyDescent="0.35">
      <c r="E96" s="18">
        <v>45233</v>
      </c>
      <c r="T96" s="44" t="s">
        <v>523</v>
      </c>
      <c r="U96" s="44" t="s">
        <v>293</v>
      </c>
      <c r="V96" s="44" t="s">
        <v>348</v>
      </c>
    </row>
    <row r="97" spans="5:22" x14ac:dyDescent="0.35">
      <c r="E97" s="18">
        <v>45234</v>
      </c>
      <c r="T97" s="44" t="s">
        <v>524</v>
      </c>
      <c r="U97" s="44" t="s">
        <v>293</v>
      </c>
      <c r="V97" s="44" t="s">
        <v>349</v>
      </c>
    </row>
    <row r="98" spans="5:22" x14ac:dyDescent="0.35">
      <c r="E98" s="18">
        <v>45235</v>
      </c>
      <c r="T98" s="44" t="s">
        <v>525</v>
      </c>
      <c r="U98" s="44" t="s">
        <v>293</v>
      </c>
      <c r="V98" s="42" t="s">
        <v>352</v>
      </c>
    </row>
    <row r="99" spans="5:22" x14ac:dyDescent="0.35">
      <c r="E99" s="18">
        <v>45236</v>
      </c>
      <c r="T99" s="44" t="s">
        <v>442</v>
      </c>
      <c r="U99" s="44" t="s">
        <v>298</v>
      </c>
      <c r="V99" s="42" t="s">
        <v>443</v>
      </c>
    </row>
    <row r="100" spans="5:22" x14ac:dyDescent="0.35">
      <c r="E100" s="18">
        <v>45237</v>
      </c>
      <c r="T100" s="44" t="s">
        <v>526</v>
      </c>
      <c r="U100" s="44" t="s">
        <v>293</v>
      </c>
      <c r="V100" s="44" t="s">
        <v>351</v>
      </c>
    </row>
    <row r="101" spans="5:22" x14ac:dyDescent="0.35">
      <c r="E101" s="18">
        <v>45238</v>
      </c>
      <c r="T101" s="44" t="s">
        <v>527</v>
      </c>
      <c r="U101" s="44" t="s">
        <v>293</v>
      </c>
      <c r="V101" s="42" t="s">
        <v>354</v>
      </c>
    </row>
    <row r="102" spans="5:22" x14ac:dyDescent="0.35">
      <c r="E102" s="18">
        <v>45239</v>
      </c>
      <c r="T102" s="44" t="s">
        <v>528</v>
      </c>
      <c r="U102" s="44" t="s">
        <v>293</v>
      </c>
      <c r="V102" s="42" t="s">
        <v>355</v>
      </c>
    </row>
    <row r="103" spans="5:22" x14ac:dyDescent="0.35">
      <c r="E103" s="18">
        <v>45240</v>
      </c>
      <c r="T103" s="44" t="s">
        <v>529</v>
      </c>
      <c r="U103" s="44" t="s">
        <v>293</v>
      </c>
      <c r="V103" s="42" t="s">
        <v>350</v>
      </c>
    </row>
    <row r="104" spans="5:22" x14ac:dyDescent="0.35">
      <c r="E104" s="18">
        <v>45241</v>
      </c>
      <c r="T104" s="44" t="s">
        <v>530</v>
      </c>
      <c r="U104" s="44" t="s">
        <v>287</v>
      </c>
      <c r="V104" s="45" t="s">
        <v>410</v>
      </c>
    </row>
    <row r="105" spans="5:22" x14ac:dyDescent="0.35">
      <c r="E105" s="18">
        <v>45242</v>
      </c>
      <c r="T105" s="44" t="s">
        <v>531</v>
      </c>
      <c r="U105" s="44" t="s">
        <v>293</v>
      </c>
      <c r="V105" s="44" t="s">
        <v>340</v>
      </c>
    </row>
    <row r="106" spans="5:22" x14ac:dyDescent="0.35">
      <c r="E106" s="18">
        <v>45243</v>
      </c>
      <c r="T106" s="44" t="s">
        <v>532</v>
      </c>
      <c r="U106" s="44" t="s">
        <v>293</v>
      </c>
      <c r="V106" s="42" t="s">
        <v>353</v>
      </c>
    </row>
    <row r="107" spans="5:22" x14ac:dyDescent="0.35">
      <c r="E107" s="18">
        <v>45244</v>
      </c>
      <c r="T107" s="44" t="s">
        <v>444</v>
      </c>
      <c r="U107" s="44" t="s">
        <v>298</v>
      </c>
      <c r="V107" s="42" t="s">
        <v>445</v>
      </c>
    </row>
    <row r="108" spans="5:22" x14ac:dyDescent="0.35">
      <c r="E108" s="18">
        <v>45245</v>
      </c>
      <c r="T108" s="44" t="s">
        <v>446</v>
      </c>
      <c r="U108" s="44" t="s">
        <v>298</v>
      </c>
      <c r="V108" s="44" t="s">
        <v>447</v>
      </c>
    </row>
    <row r="109" spans="5:22" x14ac:dyDescent="0.35">
      <c r="E109" s="18">
        <v>45246</v>
      </c>
      <c r="T109" s="44" t="s">
        <v>533</v>
      </c>
      <c r="U109" s="44" t="s">
        <v>287</v>
      </c>
      <c r="V109" s="45" t="s">
        <v>387</v>
      </c>
    </row>
    <row r="110" spans="5:22" x14ac:dyDescent="0.35">
      <c r="E110" s="18">
        <v>45247</v>
      </c>
      <c r="T110" s="44" t="s">
        <v>534</v>
      </c>
      <c r="U110" s="44" t="s">
        <v>293</v>
      </c>
      <c r="V110" s="44" t="s">
        <v>357</v>
      </c>
    </row>
    <row r="111" spans="5:22" x14ac:dyDescent="0.35">
      <c r="E111" s="18">
        <v>45248</v>
      </c>
      <c r="T111" s="44" t="s">
        <v>535</v>
      </c>
      <c r="U111" s="44" t="s">
        <v>293</v>
      </c>
      <c r="V111" s="44" t="s">
        <v>358</v>
      </c>
    </row>
    <row r="112" spans="5:22" x14ac:dyDescent="0.35">
      <c r="E112" s="18">
        <v>45249</v>
      </c>
      <c r="T112" s="44" t="s">
        <v>536</v>
      </c>
      <c r="U112" s="44" t="s">
        <v>293</v>
      </c>
      <c r="V112" s="44" t="s">
        <v>359</v>
      </c>
    </row>
    <row r="113" spans="5:22" x14ac:dyDescent="0.35">
      <c r="E113" s="18">
        <v>45250</v>
      </c>
      <c r="T113" s="44" t="s">
        <v>601</v>
      </c>
      <c r="U113" s="44" t="s">
        <v>293</v>
      </c>
      <c r="V113" s="44" t="s">
        <v>602</v>
      </c>
    </row>
    <row r="114" spans="5:22" x14ac:dyDescent="0.35">
      <c r="E114" s="18">
        <v>45251</v>
      </c>
      <c r="T114" s="44" t="s">
        <v>537</v>
      </c>
      <c r="U114" s="44" t="s">
        <v>287</v>
      </c>
      <c r="V114" s="45" t="s">
        <v>412</v>
      </c>
    </row>
    <row r="115" spans="5:22" x14ac:dyDescent="0.35">
      <c r="E115" s="18">
        <v>45252</v>
      </c>
      <c r="T115" s="44" t="s">
        <v>538</v>
      </c>
      <c r="U115" s="44" t="s">
        <v>287</v>
      </c>
      <c r="V115" s="45" t="s">
        <v>411</v>
      </c>
    </row>
    <row r="116" spans="5:22" x14ac:dyDescent="0.35">
      <c r="E116" s="18">
        <v>45253</v>
      </c>
      <c r="T116" s="44" t="s">
        <v>539</v>
      </c>
      <c r="U116" s="44" t="s">
        <v>287</v>
      </c>
      <c r="V116" s="45" t="s">
        <v>388</v>
      </c>
    </row>
    <row r="117" spans="5:22" x14ac:dyDescent="0.35">
      <c r="E117" s="18">
        <v>45254</v>
      </c>
      <c r="T117" s="44" t="s">
        <v>450</v>
      </c>
      <c r="U117" s="44" t="s">
        <v>298</v>
      </c>
      <c r="V117" s="44" t="s">
        <v>451</v>
      </c>
    </row>
    <row r="118" spans="5:22" x14ac:dyDescent="0.35">
      <c r="E118" s="18">
        <v>45255</v>
      </c>
      <c r="T118" s="44" t="s">
        <v>540</v>
      </c>
      <c r="U118" s="44" t="s">
        <v>287</v>
      </c>
      <c r="V118" s="45" t="s">
        <v>389</v>
      </c>
    </row>
    <row r="119" spans="5:22" x14ac:dyDescent="0.35">
      <c r="E119" s="18">
        <v>45256</v>
      </c>
      <c r="T119" s="44" t="s">
        <v>541</v>
      </c>
      <c r="U119" s="44" t="s">
        <v>287</v>
      </c>
      <c r="V119" s="45" t="s">
        <v>390</v>
      </c>
    </row>
    <row r="120" spans="5:22" x14ac:dyDescent="0.35">
      <c r="E120" s="18">
        <v>45257</v>
      </c>
      <c r="T120" s="44" t="s">
        <v>592</v>
      </c>
      <c r="U120" s="44" t="s">
        <v>293</v>
      </c>
      <c r="V120" s="44" t="s">
        <v>593</v>
      </c>
    </row>
    <row r="121" spans="5:22" x14ac:dyDescent="0.35">
      <c r="E121" s="18">
        <v>45258</v>
      </c>
      <c r="T121" s="44" t="s">
        <v>542</v>
      </c>
      <c r="U121" s="44" t="s">
        <v>293</v>
      </c>
      <c r="V121" s="44" t="s">
        <v>360</v>
      </c>
    </row>
    <row r="122" spans="5:22" x14ac:dyDescent="0.35">
      <c r="E122" s="18">
        <v>45259</v>
      </c>
      <c r="T122" s="44" t="s">
        <v>543</v>
      </c>
      <c r="U122" s="44" t="s">
        <v>293</v>
      </c>
      <c r="V122" s="42" t="s">
        <v>362</v>
      </c>
    </row>
    <row r="123" spans="5:22" x14ac:dyDescent="0.35">
      <c r="E123" s="18">
        <v>45260</v>
      </c>
      <c r="T123" s="44" t="s">
        <v>544</v>
      </c>
      <c r="U123" s="44" t="s">
        <v>287</v>
      </c>
      <c r="V123" s="45" t="s">
        <v>391</v>
      </c>
    </row>
    <row r="124" spans="5:22" x14ac:dyDescent="0.35">
      <c r="E124" s="18">
        <v>45261</v>
      </c>
      <c r="T124" s="44" t="s">
        <v>448</v>
      </c>
      <c r="U124" s="44" t="s">
        <v>298</v>
      </c>
      <c r="V124" s="42" t="s">
        <v>449</v>
      </c>
    </row>
    <row r="125" spans="5:22" x14ac:dyDescent="0.35">
      <c r="E125" s="18">
        <v>45262</v>
      </c>
      <c r="T125" s="44" t="s">
        <v>545</v>
      </c>
      <c r="U125" s="44" t="s">
        <v>287</v>
      </c>
      <c r="V125" s="45" t="s">
        <v>373</v>
      </c>
    </row>
    <row r="126" spans="5:22" x14ac:dyDescent="0.35">
      <c r="E126" s="18">
        <v>45263</v>
      </c>
      <c r="T126" s="44" t="s">
        <v>546</v>
      </c>
      <c r="U126" s="44" t="s">
        <v>287</v>
      </c>
      <c r="V126" s="45" t="s">
        <v>392</v>
      </c>
    </row>
    <row r="127" spans="5:22" x14ac:dyDescent="0.35">
      <c r="E127" s="18">
        <v>45264</v>
      </c>
      <c r="T127" s="44" t="s">
        <v>547</v>
      </c>
      <c r="U127" s="44" t="s">
        <v>287</v>
      </c>
      <c r="V127" s="45" t="s">
        <v>393</v>
      </c>
    </row>
    <row r="128" spans="5:22" x14ac:dyDescent="0.35">
      <c r="E128" s="18">
        <v>45265</v>
      </c>
      <c r="T128" s="44" t="s">
        <v>548</v>
      </c>
      <c r="U128" s="44" t="s">
        <v>287</v>
      </c>
      <c r="V128" s="45" t="s">
        <v>415</v>
      </c>
    </row>
    <row r="129" spans="5:22" x14ac:dyDescent="0.35">
      <c r="E129" s="18">
        <v>45266</v>
      </c>
      <c r="T129" s="44" t="s">
        <v>549</v>
      </c>
      <c r="U129" s="44" t="s">
        <v>287</v>
      </c>
      <c r="V129" s="45" t="s">
        <v>414</v>
      </c>
    </row>
    <row r="130" spans="5:22" x14ac:dyDescent="0.35">
      <c r="E130" s="18">
        <v>45267</v>
      </c>
      <c r="T130" s="44" t="s">
        <v>550</v>
      </c>
      <c r="U130" s="44" t="s">
        <v>293</v>
      </c>
      <c r="V130" s="44" t="s">
        <v>365</v>
      </c>
    </row>
    <row r="131" spans="5:22" x14ac:dyDescent="0.35">
      <c r="E131" s="18">
        <v>45268</v>
      </c>
      <c r="T131" s="44" t="s">
        <v>551</v>
      </c>
      <c r="U131" s="44" t="s">
        <v>287</v>
      </c>
      <c r="V131" s="45" t="s">
        <v>394</v>
      </c>
    </row>
    <row r="132" spans="5:22" x14ac:dyDescent="0.35">
      <c r="E132" s="18">
        <v>45269</v>
      </c>
      <c r="T132" s="44" t="s">
        <v>552</v>
      </c>
      <c r="U132" s="44" t="s">
        <v>293</v>
      </c>
      <c r="V132" s="44" t="s">
        <v>366</v>
      </c>
    </row>
    <row r="133" spans="5:22" x14ac:dyDescent="0.35">
      <c r="E133" s="18">
        <v>45270</v>
      </c>
      <c r="T133" s="44" t="s">
        <v>553</v>
      </c>
      <c r="U133" s="44" t="s">
        <v>287</v>
      </c>
      <c r="V133" s="45" t="s">
        <v>416</v>
      </c>
    </row>
    <row r="134" spans="5:22" x14ac:dyDescent="0.35">
      <c r="E134" s="18">
        <v>45271</v>
      </c>
      <c r="T134" s="44" t="s">
        <v>554</v>
      </c>
      <c r="U134" s="44" t="s">
        <v>293</v>
      </c>
      <c r="V134" s="42" t="s">
        <v>345</v>
      </c>
    </row>
    <row r="135" spans="5:22" x14ac:dyDescent="0.35">
      <c r="E135" s="18">
        <v>45272</v>
      </c>
      <c r="T135" s="44" t="s">
        <v>555</v>
      </c>
      <c r="U135" s="44" t="s">
        <v>293</v>
      </c>
      <c r="V135" s="42" t="s">
        <v>356</v>
      </c>
    </row>
    <row r="136" spans="5:22" x14ac:dyDescent="0.35">
      <c r="E136" s="18">
        <v>45273</v>
      </c>
      <c r="T136" s="44" t="s">
        <v>556</v>
      </c>
      <c r="U136" s="44" t="s">
        <v>293</v>
      </c>
      <c r="V136" s="44" t="s">
        <v>367</v>
      </c>
    </row>
    <row r="137" spans="5:22" x14ac:dyDescent="0.35">
      <c r="E137" s="18">
        <v>45274</v>
      </c>
      <c r="T137" s="44" t="s">
        <v>557</v>
      </c>
      <c r="U137" s="44" t="s">
        <v>293</v>
      </c>
      <c r="V137" s="44" t="s">
        <v>368</v>
      </c>
    </row>
    <row r="138" spans="5:22" x14ac:dyDescent="0.35">
      <c r="E138" s="18">
        <v>45275</v>
      </c>
      <c r="T138" s="44" t="s">
        <v>558</v>
      </c>
      <c r="U138" s="44" t="s">
        <v>293</v>
      </c>
      <c r="V138" s="42" t="s">
        <v>334</v>
      </c>
    </row>
    <row r="139" spans="5:22" x14ac:dyDescent="0.35">
      <c r="E139" s="18">
        <v>45276</v>
      </c>
      <c r="T139" s="44" t="s">
        <v>559</v>
      </c>
      <c r="U139" s="44" t="s">
        <v>293</v>
      </c>
      <c r="V139" s="42" t="s">
        <v>369</v>
      </c>
    </row>
    <row r="140" spans="5:22" x14ac:dyDescent="0.35">
      <c r="E140" s="18">
        <v>45277</v>
      </c>
      <c r="T140" s="44" t="s">
        <v>560</v>
      </c>
      <c r="U140" s="44" t="s">
        <v>293</v>
      </c>
      <c r="V140" s="44" t="s">
        <v>347</v>
      </c>
    </row>
    <row r="141" spans="5:22" x14ac:dyDescent="0.35">
      <c r="E141" s="18">
        <v>45278</v>
      </c>
      <c r="T141" s="44" t="s">
        <v>561</v>
      </c>
      <c r="U141" s="44" t="s">
        <v>287</v>
      </c>
      <c r="V141" s="45" t="s">
        <v>417</v>
      </c>
    </row>
    <row r="142" spans="5:22" x14ac:dyDescent="0.35">
      <c r="E142" s="18">
        <v>45279</v>
      </c>
      <c r="T142" s="44" t="s">
        <v>594</v>
      </c>
      <c r="U142" s="44" t="s">
        <v>293</v>
      </c>
      <c r="V142" s="42" t="s">
        <v>370</v>
      </c>
    </row>
    <row r="143" spans="5:22" x14ac:dyDescent="0.35">
      <c r="E143" s="18">
        <v>45280</v>
      </c>
      <c r="T143" s="44" t="s">
        <v>562</v>
      </c>
      <c r="U143" s="44" t="s">
        <v>287</v>
      </c>
      <c r="V143" s="45" t="s">
        <v>395</v>
      </c>
    </row>
    <row r="144" spans="5:22" x14ac:dyDescent="0.35">
      <c r="E144" s="18">
        <v>45281</v>
      </c>
      <c r="T144" s="44" t="s">
        <v>461</v>
      </c>
      <c r="U144" s="44" t="s">
        <v>298</v>
      </c>
      <c r="V144" s="44" t="s">
        <v>462</v>
      </c>
    </row>
    <row r="145" spans="5:22" x14ac:dyDescent="0.35">
      <c r="E145" s="18">
        <v>45282</v>
      </c>
      <c r="T145" s="44" t="s">
        <v>563</v>
      </c>
      <c r="U145" s="44" t="s">
        <v>293</v>
      </c>
      <c r="V145" s="42" t="s">
        <v>371</v>
      </c>
    </row>
    <row r="146" spans="5:22" x14ac:dyDescent="0.35">
      <c r="E146" s="18">
        <v>45283</v>
      </c>
      <c r="T146" s="44" t="s">
        <v>564</v>
      </c>
      <c r="U146" s="44" t="s">
        <v>293</v>
      </c>
      <c r="V146" s="44" t="s">
        <v>372</v>
      </c>
    </row>
    <row r="147" spans="5:22" x14ac:dyDescent="0.35">
      <c r="E147" s="18">
        <v>45284</v>
      </c>
      <c r="T147" s="46"/>
      <c r="U147" s="44"/>
      <c r="V147" s="46"/>
    </row>
    <row r="148" spans="5:22" x14ac:dyDescent="0.35">
      <c r="E148" s="18">
        <v>45285</v>
      </c>
      <c r="T148" s="46"/>
      <c r="U148" s="44"/>
      <c r="V148" s="46"/>
    </row>
    <row r="149" spans="5:22" x14ac:dyDescent="0.35">
      <c r="E149" s="18">
        <v>45286</v>
      </c>
      <c r="T149" s="42"/>
      <c r="U149" s="47"/>
      <c r="V149" s="42"/>
    </row>
    <row r="150" spans="5:22" x14ac:dyDescent="0.35">
      <c r="E150" s="18">
        <v>45287</v>
      </c>
      <c r="T150" s="44"/>
      <c r="U150" s="44"/>
      <c r="V150" s="44"/>
    </row>
    <row r="151" spans="5:22" x14ac:dyDescent="0.35">
      <c r="E151" s="18">
        <v>45288</v>
      </c>
      <c r="T151" s="44"/>
      <c r="U151" s="44"/>
      <c r="V151" s="44"/>
    </row>
    <row r="152" spans="5:22" x14ac:dyDescent="0.35">
      <c r="E152" s="18">
        <v>45289</v>
      </c>
      <c r="T152" s="46"/>
      <c r="U152" s="44"/>
      <c r="V152" s="46"/>
    </row>
    <row r="153" spans="5:22" x14ac:dyDescent="0.35">
      <c r="E153" s="18">
        <v>45290</v>
      </c>
      <c r="T153" s="44"/>
      <c r="U153" s="44"/>
      <c r="V153" s="44"/>
    </row>
    <row r="154" spans="5:22" x14ac:dyDescent="0.35">
      <c r="E154" s="18">
        <v>45291</v>
      </c>
      <c r="T154" s="44"/>
      <c r="U154" s="44"/>
      <c r="V154" s="42"/>
    </row>
    <row r="155" spans="5:22" x14ac:dyDescent="0.35">
      <c r="E155" s="18">
        <v>45292</v>
      </c>
      <c r="T155" s="44"/>
      <c r="U155" s="44"/>
      <c r="V155" s="44"/>
    </row>
    <row r="156" spans="5:22" x14ac:dyDescent="0.35">
      <c r="E156" s="18">
        <v>45293</v>
      </c>
      <c r="T156" s="44"/>
      <c r="U156" s="44"/>
      <c r="V156" s="45"/>
    </row>
    <row r="157" spans="5:22" x14ac:dyDescent="0.35">
      <c r="E157" s="18">
        <v>45294</v>
      </c>
      <c r="T157" s="44"/>
      <c r="U157" s="44"/>
      <c r="V157" s="44"/>
    </row>
    <row r="158" spans="5:22" x14ac:dyDescent="0.35">
      <c r="E158" s="18">
        <v>45295</v>
      </c>
      <c r="T158" s="44"/>
      <c r="U158" s="44"/>
      <c r="V158" s="44"/>
    </row>
    <row r="159" spans="5:22" x14ac:dyDescent="0.35">
      <c r="E159" s="18">
        <v>45296</v>
      </c>
      <c r="T159" s="44"/>
      <c r="U159" s="44"/>
      <c r="V159" s="45"/>
    </row>
    <row r="160" spans="5:22" x14ac:dyDescent="0.35">
      <c r="E160" s="18">
        <v>45297</v>
      </c>
      <c r="T160" s="44"/>
      <c r="U160" s="44"/>
      <c r="V160" s="45"/>
    </row>
    <row r="161" spans="5:22" x14ac:dyDescent="0.35">
      <c r="E161" s="18">
        <v>45298</v>
      </c>
      <c r="T161" s="44"/>
      <c r="U161" s="44"/>
      <c r="V161" s="45"/>
    </row>
    <row r="162" spans="5:22" x14ac:dyDescent="0.35">
      <c r="E162" s="18">
        <v>45299</v>
      </c>
      <c r="T162" s="44"/>
      <c r="U162" s="44"/>
      <c r="V162" s="45"/>
    </row>
    <row r="163" spans="5:22" x14ac:dyDescent="0.35">
      <c r="E163" s="18">
        <v>45300</v>
      </c>
      <c r="T163" s="44"/>
      <c r="U163" s="44"/>
      <c r="V163" s="44"/>
    </row>
    <row r="164" spans="5:22" x14ac:dyDescent="0.35">
      <c r="E164" s="18">
        <v>45301</v>
      </c>
      <c r="T164" s="44"/>
      <c r="U164" s="44"/>
      <c r="V164" s="44"/>
    </row>
    <row r="165" spans="5:22" x14ac:dyDescent="0.35">
      <c r="E165" s="18">
        <v>45302</v>
      </c>
      <c r="T165" s="44"/>
      <c r="U165" s="44"/>
      <c r="V165" s="44"/>
    </row>
    <row r="166" spans="5:22" x14ac:dyDescent="0.35">
      <c r="E166" s="18">
        <v>45303</v>
      </c>
      <c r="T166" s="44"/>
      <c r="U166" s="44"/>
      <c r="V166" s="42"/>
    </row>
    <row r="167" spans="5:22" x14ac:dyDescent="0.35">
      <c r="E167" s="18">
        <v>45304</v>
      </c>
      <c r="T167" s="44"/>
      <c r="U167" s="44"/>
      <c r="V167" s="45"/>
    </row>
    <row r="168" spans="5:22" x14ac:dyDescent="0.35">
      <c r="E168" s="18">
        <v>45305</v>
      </c>
      <c r="T168" s="46"/>
      <c r="U168" s="44"/>
      <c r="V168" s="46"/>
    </row>
    <row r="169" spans="5:22" x14ac:dyDescent="0.35">
      <c r="E169" s="18">
        <v>45306</v>
      </c>
      <c r="T169" s="44"/>
      <c r="U169" s="44"/>
      <c r="V169" s="42"/>
    </row>
    <row r="170" spans="5:22" x14ac:dyDescent="0.35">
      <c r="E170" s="18">
        <v>45307</v>
      </c>
      <c r="T170" s="46"/>
      <c r="U170" s="44"/>
      <c r="V170" s="46"/>
    </row>
    <row r="171" spans="5:22" x14ac:dyDescent="0.35">
      <c r="E171" s="18">
        <v>45308</v>
      </c>
      <c r="T171" s="46"/>
      <c r="U171" s="44"/>
      <c r="V171" s="46"/>
    </row>
    <row r="172" spans="5:22" x14ac:dyDescent="0.35">
      <c r="E172" s="18">
        <v>45309</v>
      </c>
      <c r="T172" s="44"/>
      <c r="U172" s="44"/>
      <c r="V172" s="44"/>
    </row>
    <row r="173" spans="5:22" x14ac:dyDescent="0.35">
      <c r="E173" s="18">
        <v>45310</v>
      </c>
      <c r="T173" s="44"/>
      <c r="U173" s="44"/>
      <c r="V173" s="44"/>
    </row>
    <row r="174" spans="5:22" x14ac:dyDescent="0.35">
      <c r="E174" s="18">
        <v>45311</v>
      </c>
      <c r="T174" s="44"/>
      <c r="U174" s="44"/>
      <c r="V174" s="46"/>
    </row>
    <row r="175" spans="5:22" x14ac:dyDescent="0.35">
      <c r="E175" s="18">
        <v>45312</v>
      </c>
      <c r="T175" s="44"/>
      <c r="U175" s="44"/>
      <c r="V175" s="46"/>
    </row>
    <row r="176" spans="5:22" x14ac:dyDescent="0.35">
      <c r="E176" s="18">
        <v>45313</v>
      </c>
      <c r="T176" s="46"/>
      <c r="U176" s="44"/>
      <c r="V176" s="46"/>
    </row>
    <row r="177" spans="5:22" x14ac:dyDescent="0.35">
      <c r="E177" s="18">
        <v>45314</v>
      </c>
      <c r="T177" s="44"/>
      <c r="U177" s="44"/>
      <c r="V177" s="44"/>
    </row>
    <row r="178" spans="5:22" x14ac:dyDescent="0.35">
      <c r="E178" s="18">
        <v>45315</v>
      </c>
      <c r="T178" s="44"/>
      <c r="U178" s="44"/>
      <c r="V178" s="44"/>
    </row>
    <row r="179" spans="5:22" x14ac:dyDescent="0.35">
      <c r="E179" s="18">
        <v>45316</v>
      </c>
      <c r="T179" s="44"/>
      <c r="U179" s="44"/>
      <c r="V179" s="44"/>
    </row>
    <row r="180" spans="5:22" x14ac:dyDescent="0.35">
      <c r="E180" s="18">
        <v>45317</v>
      </c>
      <c r="T180" s="44"/>
      <c r="U180" s="44"/>
      <c r="V180" s="44"/>
    </row>
    <row r="181" spans="5:22" x14ac:dyDescent="0.35">
      <c r="E181" s="18">
        <v>45318</v>
      </c>
      <c r="T181" s="44"/>
      <c r="U181" s="44"/>
      <c r="V181" s="44"/>
    </row>
    <row r="182" spans="5:22" x14ac:dyDescent="0.35">
      <c r="E182" s="18">
        <v>45319</v>
      </c>
      <c r="T182" s="46"/>
      <c r="U182" s="44"/>
      <c r="V182" s="46"/>
    </row>
    <row r="183" spans="5:22" x14ac:dyDescent="0.35">
      <c r="E183" s="18">
        <v>45320</v>
      </c>
      <c r="T183" s="44"/>
      <c r="U183" s="44"/>
      <c r="V183" s="42"/>
    </row>
    <row r="184" spans="5:22" x14ac:dyDescent="0.35">
      <c r="E184" s="18">
        <v>45321</v>
      </c>
      <c r="T184" s="44"/>
      <c r="U184" s="44"/>
      <c r="V184" s="44"/>
    </row>
    <row r="185" spans="5:22" x14ac:dyDescent="0.35">
      <c r="E185" s="18">
        <v>45322</v>
      </c>
      <c r="T185" s="44"/>
      <c r="U185" s="44"/>
      <c r="V185" s="44"/>
    </row>
    <row r="186" spans="5:22" x14ac:dyDescent="0.35">
      <c r="E186" s="18">
        <v>45323</v>
      </c>
      <c r="T186" s="44"/>
      <c r="U186" s="44"/>
      <c r="V186" s="44"/>
    </row>
    <row r="187" spans="5:22" x14ac:dyDescent="0.35">
      <c r="E187" s="18">
        <v>45324</v>
      </c>
      <c r="T187" s="44"/>
      <c r="U187" s="44"/>
      <c r="V187" s="44"/>
    </row>
    <row r="188" spans="5:22" x14ac:dyDescent="0.35">
      <c r="E188" s="18">
        <v>45325</v>
      </c>
      <c r="T188" s="44"/>
      <c r="U188" s="44"/>
      <c r="V188" s="44"/>
    </row>
    <row r="189" spans="5:22" x14ac:dyDescent="0.35">
      <c r="E189" s="18">
        <v>45326</v>
      </c>
      <c r="T189" s="44"/>
      <c r="U189" s="44"/>
      <c r="V189" s="42"/>
    </row>
    <row r="190" spans="5:22" x14ac:dyDescent="0.35">
      <c r="E190" s="18">
        <v>45327</v>
      </c>
      <c r="T190" s="44"/>
      <c r="U190" s="44"/>
      <c r="V190" s="42"/>
    </row>
    <row r="191" spans="5:22" x14ac:dyDescent="0.35">
      <c r="E191" s="18">
        <v>45328</v>
      </c>
      <c r="T191" s="44"/>
      <c r="U191" s="44"/>
      <c r="V191" s="45"/>
    </row>
    <row r="192" spans="5:22" x14ac:dyDescent="0.35">
      <c r="E192" s="18">
        <v>45329</v>
      </c>
      <c r="T192" s="44"/>
      <c r="U192" s="44"/>
      <c r="V192" s="42"/>
    </row>
    <row r="193" spans="5:22" x14ac:dyDescent="0.35">
      <c r="E193" s="18">
        <v>45330</v>
      </c>
      <c r="T193" s="44"/>
      <c r="U193" s="44"/>
      <c r="V193" s="45"/>
    </row>
    <row r="194" spans="5:22" x14ac:dyDescent="0.35">
      <c r="E194" s="18">
        <v>45331</v>
      </c>
      <c r="T194" s="44"/>
      <c r="U194" s="44"/>
      <c r="V194" s="44"/>
    </row>
    <row r="195" spans="5:22" x14ac:dyDescent="0.35">
      <c r="E195" s="18">
        <v>45332</v>
      </c>
      <c r="T195" s="44"/>
      <c r="U195" s="44"/>
      <c r="V195" s="44"/>
    </row>
    <row r="196" spans="5:22" x14ac:dyDescent="0.35">
      <c r="E196" s="18">
        <v>45333</v>
      </c>
      <c r="T196" s="44"/>
      <c r="U196" s="44"/>
      <c r="V196" s="44"/>
    </row>
    <row r="197" spans="5:22" x14ac:dyDescent="0.35">
      <c r="E197" s="18">
        <v>45334</v>
      </c>
      <c r="T197" s="44"/>
      <c r="U197" s="44"/>
      <c r="V197" s="45"/>
    </row>
    <row r="198" spans="5:22" x14ac:dyDescent="0.35">
      <c r="E198" s="18">
        <v>45335</v>
      </c>
      <c r="T198" s="44"/>
      <c r="U198" s="44"/>
      <c r="V198" s="42"/>
    </row>
    <row r="199" spans="5:22" x14ac:dyDescent="0.35">
      <c r="E199" s="18">
        <v>45336</v>
      </c>
      <c r="T199" s="44"/>
      <c r="U199" s="44"/>
      <c r="V199" s="44"/>
    </row>
    <row r="200" spans="5:22" x14ac:dyDescent="0.35">
      <c r="E200" s="18">
        <v>45337</v>
      </c>
      <c r="T200" s="44"/>
      <c r="U200" s="44"/>
      <c r="V200" s="42"/>
    </row>
    <row r="201" spans="5:22" x14ac:dyDescent="0.35">
      <c r="E201" s="18">
        <v>45338</v>
      </c>
      <c r="T201" s="44"/>
      <c r="U201" s="44"/>
      <c r="V201" s="44"/>
    </row>
    <row r="202" spans="5:22" x14ac:dyDescent="0.35">
      <c r="E202" s="18">
        <v>45339</v>
      </c>
      <c r="T202" s="44"/>
      <c r="U202" s="44"/>
      <c r="V202" s="42"/>
    </row>
    <row r="203" spans="5:22" x14ac:dyDescent="0.35">
      <c r="E203" s="18">
        <v>45340</v>
      </c>
      <c r="T203" s="44"/>
      <c r="U203" s="44"/>
      <c r="V203" s="42"/>
    </row>
    <row r="204" spans="5:22" x14ac:dyDescent="0.35">
      <c r="E204" s="18">
        <v>45341</v>
      </c>
      <c r="T204" s="44"/>
      <c r="U204" s="44"/>
      <c r="V204" s="44"/>
    </row>
    <row r="205" spans="5:22" x14ac:dyDescent="0.35">
      <c r="E205" s="18">
        <v>45342</v>
      </c>
      <c r="T205" s="46"/>
      <c r="U205" s="44"/>
      <c r="V205" s="46"/>
    </row>
    <row r="206" spans="5:22" x14ac:dyDescent="0.35">
      <c r="E206" s="18">
        <v>45343</v>
      </c>
      <c r="T206" s="46"/>
      <c r="U206" s="44"/>
      <c r="V206" s="46"/>
    </row>
    <row r="207" spans="5:22" x14ac:dyDescent="0.35">
      <c r="E207" s="18">
        <v>45344</v>
      </c>
      <c r="T207" s="44"/>
      <c r="U207" s="44"/>
      <c r="V207" s="44"/>
    </row>
    <row r="208" spans="5:22" x14ac:dyDescent="0.35">
      <c r="E208" s="18">
        <v>45345</v>
      </c>
      <c r="T208" s="44"/>
      <c r="U208" s="44"/>
      <c r="V208" s="42"/>
    </row>
    <row r="209" spans="5:22" x14ac:dyDescent="0.35">
      <c r="E209" s="18">
        <v>45346</v>
      </c>
      <c r="T209" s="44"/>
      <c r="U209" s="44"/>
      <c r="V209" s="42"/>
    </row>
    <row r="210" spans="5:22" x14ac:dyDescent="0.35">
      <c r="E210" s="18">
        <v>45347</v>
      </c>
      <c r="T210" s="44"/>
      <c r="U210" s="44"/>
      <c r="V210" s="42"/>
    </row>
    <row r="211" spans="5:22" x14ac:dyDescent="0.35">
      <c r="E211" s="18">
        <v>45348</v>
      </c>
      <c r="T211" s="44"/>
      <c r="U211" s="44"/>
      <c r="V211" s="44"/>
    </row>
    <row r="212" spans="5:22" x14ac:dyDescent="0.35">
      <c r="E212" s="18">
        <v>45349</v>
      </c>
      <c r="T212" s="44"/>
      <c r="U212" s="44"/>
      <c r="V212" s="42"/>
    </row>
    <row r="213" spans="5:22" x14ac:dyDescent="0.35">
      <c r="E213" s="18">
        <v>45350</v>
      </c>
      <c r="T213" s="44"/>
      <c r="U213" s="44"/>
      <c r="V213" s="42"/>
    </row>
    <row r="214" spans="5:22" x14ac:dyDescent="0.35">
      <c r="E214" s="18">
        <v>45351</v>
      </c>
      <c r="T214" s="44"/>
      <c r="U214" s="44"/>
      <c r="V214" s="44"/>
    </row>
    <row r="215" spans="5:22" x14ac:dyDescent="0.35">
      <c r="E215" s="18">
        <v>45352</v>
      </c>
      <c r="T215" s="44"/>
      <c r="U215" s="44"/>
      <c r="V215" s="42"/>
    </row>
    <row r="216" spans="5:22" x14ac:dyDescent="0.35">
      <c r="E216" s="18">
        <v>45353</v>
      </c>
      <c r="T216" s="44"/>
      <c r="U216" s="44"/>
      <c r="V216" s="42"/>
    </row>
    <row r="217" spans="5:22" x14ac:dyDescent="0.35">
      <c r="E217" s="18">
        <v>45354</v>
      </c>
      <c r="T217" s="46"/>
      <c r="U217" s="44"/>
      <c r="V217" s="46"/>
    </row>
    <row r="218" spans="5:22" x14ac:dyDescent="0.35">
      <c r="E218" s="18">
        <v>45355</v>
      </c>
      <c r="T218" s="44"/>
      <c r="U218" s="44"/>
      <c r="V218" s="42"/>
    </row>
    <row r="219" spans="5:22" x14ac:dyDescent="0.35">
      <c r="E219" s="18">
        <v>45356</v>
      </c>
      <c r="T219" s="44"/>
      <c r="U219" s="44"/>
      <c r="V219" s="42"/>
    </row>
    <row r="220" spans="5:22" x14ac:dyDescent="0.35">
      <c r="E220" s="18">
        <v>45357</v>
      </c>
      <c r="T220" s="44"/>
      <c r="U220" s="44"/>
      <c r="V220" s="42"/>
    </row>
    <row r="221" spans="5:22" x14ac:dyDescent="0.35">
      <c r="E221" s="18">
        <v>45358</v>
      </c>
      <c r="T221" s="44"/>
      <c r="U221" s="44"/>
      <c r="V221" s="44"/>
    </row>
    <row r="222" spans="5:22" x14ac:dyDescent="0.35">
      <c r="E222" s="18">
        <v>45359</v>
      </c>
      <c r="T222" s="44"/>
      <c r="U222" s="44"/>
      <c r="V222" s="42"/>
    </row>
    <row r="223" spans="5:22" x14ac:dyDescent="0.35">
      <c r="E223" s="18">
        <v>45360</v>
      </c>
      <c r="T223" s="44"/>
      <c r="U223" s="44"/>
      <c r="V223" s="45"/>
    </row>
    <row r="224" spans="5:22" x14ac:dyDescent="0.35">
      <c r="E224" s="18">
        <v>45361</v>
      </c>
      <c r="T224" s="44"/>
      <c r="U224" s="44"/>
      <c r="V224" s="45"/>
    </row>
    <row r="225" spans="5:22" x14ac:dyDescent="0.35">
      <c r="E225" s="18">
        <v>45362</v>
      </c>
      <c r="T225" s="42"/>
      <c r="U225" s="44"/>
      <c r="V225" s="42"/>
    </row>
    <row r="226" spans="5:22" x14ac:dyDescent="0.35">
      <c r="E226" s="18">
        <v>45363</v>
      </c>
      <c r="T226" s="44"/>
      <c r="U226" s="44"/>
      <c r="V226" s="45"/>
    </row>
    <row r="227" spans="5:22" x14ac:dyDescent="0.35">
      <c r="E227" s="18">
        <v>45364</v>
      </c>
      <c r="T227" s="44"/>
      <c r="U227" s="44"/>
      <c r="V227" s="44"/>
    </row>
    <row r="228" spans="5:22" x14ac:dyDescent="0.35">
      <c r="E228" s="18">
        <v>45365</v>
      </c>
      <c r="T228" s="44"/>
      <c r="U228" s="44"/>
      <c r="V228" s="44"/>
    </row>
    <row r="229" spans="5:22" x14ac:dyDescent="0.35">
      <c r="E229" s="18">
        <v>45366</v>
      </c>
      <c r="T229" s="46"/>
      <c r="U229" s="44"/>
      <c r="V229" s="46"/>
    </row>
    <row r="230" spans="5:22" x14ac:dyDescent="0.35">
      <c r="E230" s="18">
        <v>45367</v>
      </c>
      <c r="T230" s="46"/>
      <c r="U230" s="44"/>
      <c r="V230" s="46"/>
    </row>
    <row r="231" spans="5:22" x14ac:dyDescent="0.35">
      <c r="E231" s="18">
        <v>45368</v>
      </c>
      <c r="T231" s="44"/>
      <c r="U231" s="44"/>
      <c r="V231" s="42"/>
    </row>
    <row r="232" spans="5:22" x14ac:dyDescent="0.35">
      <c r="E232" s="18">
        <v>45369</v>
      </c>
      <c r="T232" s="44"/>
      <c r="U232" s="44"/>
      <c r="V232" s="42"/>
    </row>
    <row r="233" spans="5:22" x14ac:dyDescent="0.35">
      <c r="E233" s="18">
        <v>45370</v>
      </c>
      <c r="T233" s="44"/>
      <c r="U233" s="44"/>
      <c r="V233" s="42"/>
    </row>
    <row r="234" spans="5:22" x14ac:dyDescent="0.35">
      <c r="E234" s="18">
        <v>45371</v>
      </c>
      <c r="T234" s="44"/>
      <c r="U234" s="44"/>
      <c r="V234" s="44"/>
    </row>
    <row r="235" spans="5:22" x14ac:dyDescent="0.35">
      <c r="E235" s="18">
        <v>45372</v>
      </c>
      <c r="T235" s="44"/>
      <c r="U235" s="44"/>
      <c r="V235" s="44"/>
    </row>
    <row r="236" spans="5:22" x14ac:dyDescent="0.35">
      <c r="E236" s="18">
        <v>45373</v>
      </c>
      <c r="T236" s="46"/>
      <c r="U236" s="44"/>
      <c r="V236" s="46"/>
    </row>
    <row r="237" spans="5:22" x14ac:dyDescent="0.35">
      <c r="E237" s="18">
        <v>45374</v>
      </c>
      <c r="T237" s="44"/>
      <c r="U237" s="44"/>
      <c r="V237" s="44"/>
    </row>
    <row r="238" spans="5:22" x14ac:dyDescent="0.35">
      <c r="E238" s="18">
        <v>45375</v>
      </c>
      <c r="T238" s="46"/>
      <c r="U238" s="44"/>
      <c r="V238" s="46"/>
    </row>
    <row r="239" spans="5:22" x14ac:dyDescent="0.35">
      <c r="E239" s="18">
        <v>45376</v>
      </c>
      <c r="T239" s="44"/>
      <c r="U239" s="44"/>
      <c r="V239" s="44"/>
    </row>
    <row r="240" spans="5:22" x14ac:dyDescent="0.35">
      <c r="E240" s="18">
        <v>45377</v>
      </c>
      <c r="T240" s="46"/>
      <c r="U240" s="44"/>
      <c r="V240" s="46"/>
    </row>
    <row r="241" spans="5:22" x14ac:dyDescent="0.35">
      <c r="E241" s="18">
        <v>45378</v>
      </c>
      <c r="T241" s="44"/>
      <c r="U241" s="44"/>
      <c r="V241" s="44"/>
    </row>
    <row r="242" spans="5:22" x14ac:dyDescent="0.35">
      <c r="E242" s="18">
        <v>45379</v>
      </c>
      <c r="T242" s="44"/>
      <c r="U242" s="44"/>
      <c r="V242" s="45"/>
    </row>
    <row r="243" spans="5:22" x14ac:dyDescent="0.35">
      <c r="E243" s="18">
        <v>45380</v>
      </c>
      <c r="T243" s="44"/>
      <c r="U243" s="44"/>
      <c r="V243" s="44"/>
    </row>
    <row r="244" spans="5:22" x14ac:dyDescent="0.35">
      <c r="E244" s="18">
        <v>45381</v>
      </c>
      <c r="T244" s="44"/>
      <c r="U244" s="44"/>
      <c r="V244" s="44"/>
    </row>
    <row r="245" spans="5:22" x14ac:dyDescent="0.35">
      <c r="E245" s="18">
        <v>45382</v>
      </c>
      <c r="T245" s="44"/>
      <c r="U245" s="44"/>
      <c r="V245" s="44"/>
    </row>
    <row r="246" spans="5:22" x14ac:dyDescent="0.35">
      <c r="E246" s="18">
        <v>45383</v>
      </c>
      <c r="T246" s="44"/>
      <c r="U246" s="44"/>
      <c r="V246" s="44"/>
    </row>
    <row r="247" spans="5:22" x14ac:dyDescent="0.35">
      <c r="E247" s="18">
        <v>45384</v>
      </c>
      <c r="T247" s="44"/>
      <c r="U247" s="44"/>
      <c r="V247" s="45"/>
    </row>
    <row r="248" spans="5:22" x14ac:dyDescent="0.35">
      <c r="E248" s="18">
        <v>45385</v>
      </c>
      <c r="T248" s="44"/>
      <c r="U248" s="44"/>
      <c r="V248" s="45"/>
    </row>
    <row r="249" spans="5:22" x14ac:dyDescent="0.35">
      <c r="E249" s="18">
        <v>45386</v>
      </c>
      <c r="T249" s="44"/>
      <c r="U249" s="44"/>
      <c r="V249" s="45"/>
    </row>
    <row r="250" spans="5:22" x14ac:dyDescent="0.35">
      <c r="E250" s="18">
        <v>45387</v>
      </c>
      <c r="T250" s="44"/>
      <c r="U250" s="44"/>
      <c r="V250" s="44"/>
    </row>
    <row r="251" spans="5:22" x14ac:dyDescent="0.35">
      <c r="E251" s="18">
        <v>45388</v>
      </c>
      <c r="T251" s="44"/>
      <c r="U251" s="44"/>
      <c r="V251" s="44"/>
    </row>
    <row r="252" spans="5:22" x14ac:dyDescent="0.35">
      <c r="E252" s="18">
        <v>45389</v>
      </c>
      <c r="T252" s="44"/>
      <c r="U252" s="44"/>
      <c r="V252" s="45"/>
    </row>
    <row r="253" spans="5:22" x14ac:dyDescent="0.35">
      <c r="E253" s="18">
        <v>45390</v>
      </c>
      <c r="T253" s="44"/>
      <c r="U253" s="44"/>
      <c r="V253" s="44"/>
    </row>
    <row r="254" spans="5:22" x14ac:dyDescent="0.35">
      <c r="E254" s="18">
        <v>45391</v>
      </c>
      <c r="T254" s="46"/>
      <c r="U254" s="44"/>
      <c r="V254" s="46"/>
    </row>
    <row r="255" spans="5:22" x14ac:dyDescent="0.35">
      <c r="E255" s="18">
        <v>45392</v>
      </c>
      <c r="T255" s="42"/>
      <c r="U255" s="42"/>
      <c r="V255" s="42"/>
    </row>
    <row r="256" spans="5:22" x14ac:dyDescent="0.35">
      <c r="E256" s="18">
        <v>45393</v>
      </c>
      <c r="T256" s="44"/>
      <c r="U256" s="44"/>
      <c r="V256" s="45"/>
    </row>
    <row r="257" spans="5:22" x14ac:dyDescent="0.35">
      <c r="E257" s="18">
        <v>45394</v>
      </c>
      <c r="T257" s="44"/>
      <c r="U257" s="44"/>
      <c r="V257" s="44"/>
    </row>
    <row r="258" spans="5:22" x14ac:dyDescent="0.35">
      <c r="E258" s="18">
        <v>45395</v>
      </c>
      <c r="T258" s="44"/>
      <c r="U258" s="44"/>
      <c r="V258" s="44"/>
    </row>
    <row r="259" spans="5:22" x14ac:dyDescent="0.35">
      <c r="E259" s="18">
        <v>45396</v>
      </c>
      <c r="T259" s="44"/>
      <c r="U259" s="44"/>
      <c r="V259" s="45"/>
    </row>
    <row r="260" spans="5:22" x14ac:dyDescent="0.35">
      <c r="E260" s="18">
        <v>45397</v>
      </c>
      <c r="T260" s="44"/>
      <c r="U260" s="44"/>
      <c r="V260" s="45"/>
    </row>
    <row r="261" spans="5:22" x14ac:dyDescent="0.35">
      <c r="E261" s="18">
        <v>45398</v>
      </c>
      <c r="T261" s="44"/>
      <c r="U261" s="44"/>
      <c r="V261" s="42"/>
    </row>
    <row r="262" spans="5:22" x14ac:dyDescent="0.35">
      <c r="E262" s="18">
        <v>45399</v>
      </c>
      <c r="T262" s="44"/>
      <c r="U262" s="44"/>
      <c r="V262" s="44"/>
    </row>
    <row r="263" spans="5:22" x14ac:dyDescent="0.35">
      <c r="E263" s="18">
        <v>45400</v>
      </c>
      <c r="T263" s="42"/>
      <c r="U263" s="44"/>
      <c r="V263" s="42"/>
    </row>
    <row r="264" spans="5:22" x14ac:dyDescent="0.35">
      <c r="E264" s="18">
        <v>45401</v>
      </c>
      <c r="T264" s="44"/>
      <c r="U264" s="44"/>
      <c r="V264" s="44"/>
    </row>
    <row r="265" spans="5:22" x14ac:dyDescent="0.35">
      <c r="E265" s="18">
        <v>45402</v>
      </c>
      <c r="T265" s="44"/>
      <c r="U265" s="44"/>
      <c r="V265" s="44"/>
    </row>
    <row r="266" spans="5:22" x14ac:dyDescent="0.35">
      <c r="E266" s="18">
        <v>45403</v>
      </c>
      <c r="T266" s="44"/>
      <c r="U266" s="44"/>
      <c r="V266" s="44"/>
    </row>
    <row r="267" spans="5:22" x14ac:dyDescent="0.35">
      <c r="E267" s="18">
        <v>45404</v>
      </c>
      <c r="T267" s="44"/>
      <c r="U267" s="44"/>
      <c r="V267" s="44"/>
    </row>
    <row r="268" spans="5:22" x14ac:dyDescent="0.35">
      <c r="E268" s="18">
        <v>45405</v>
      </c>
      <c r="T268" s="46"/>
      <c r="U268" s="44"/>
      <c r="V268" s="46"/>
    </row>
    <row r="269" spans="5:22" x14ac:dyDescent="0.35">
      <c r="E269" s="18">
        <v>45406</v>
      </c>
      <c r="T269" s="44"/>
      <c r="U269" s="44"/>
      <c r="V269" s="42"/>
    </row>
    <row r="270" spans="5:22" x14ac:dyDescent="0.35">
      <c r="E270" s="18">
        <v>45407</v>
      </c>
      <c r="T270" s="44"/>
      <c r="U270" s="44"/>
      <c r="V270" s="42"/>
    </row>
    <row r="271" spans="5:22" x14ac:dyDescent="0.35">
      <c r="E271" s="18">
        <v>45408</v>
      </c>
      <c r="T271" s="44"/>
      <c r="U271" s="44"/>
      <c r="V271" s="42"/>
    </row>
    <row r="272" spans="5:22" x14ac:dyDescent="0.35">
      <c r="E272" s="18">
        <v>45409</v>
      </c>
      <c r="T272" s="44"/>
      <c r="U272" s="44"/>
      <c r="V272" s="45"/>
    </row>
    <row r="273" spans="5:22" x14ac:dyDescent="0.35">
      <c r="E273" s="18">
        <v>45410</v>
      </c>
      <c r="T273" s="44"/>
      <c r="U273" s="44"/>
      <c r="V273" s="42"/>
    </row>
    <row r="274" spans="5:22" x14ac:dyDescent="0.35">
      <c r="E274" s="18">
        <v>45411</v>
      </c>
      <c r="T274" s="44"/>
      <c r="U274" s="44"/>
      <c r="V274" s="45"/>
    </row>
    <row r="275" spans="5:22" x14ac:dyDescent="0.35">
      <c r="E275" s="18">
        <v>45412</v>
      </c>
      <c r="T275" s="44"/>
      <c r="U275" s="44"/>
      <c r="V275" s="44"/>
    </row>
    <row r="276" spans="5:22" x14ac:dyDescent="0.35">
      <c r="E276" s="18">
        <v>45413</v>
      </c>
      <c r="T276" s="44"/>
      <c r="U276" s="44"/>
      <c r="V276" s="44"/>
    </row>
    <row r="277" spans="5:22" x14ac:dyDescent="0.35">
      <c r="E277" s="18">
        <v>45414</v>
      </c>
      <c r="T277" s="44"/>
      <c r="U277" s="44"/>
      <c r="V277" s="45"/>
    </row>
    <row r="278" spans="5:22" x14ac:dyDescent="0.35">
      <c r="E278" s="18">
        <v>45415</v>
      </c>
      <c r="T278" s="44"/>
      <c r="U278" s="44"/>
      <c r="V278" s="45"/>
    </row>
    <row r="279" spans="5:22" x14ac:dyDescent="0.35">
      <c r="E279" s="18">
        <v>45416</v>
      </c>
      <c r="T279" s="44"/>
      <c r="U279" s="44"/>
      <c r="V279" s="45"/>
    </row>
    <row r="280" spans="5:22" x14ac:dyDescent="0.35">
      <c r="E280" s="18">
        <v>45417</v>
      </c>
      <c r="T280" s="44"/>
      <c r="U280" s="44"/>
      <c r="V280" s="45"/>
    </row>
    <row r="281" spans="5:22" x14ac:dyDescent="0.35">
      <c r="E281" s="18">
        <v>45418</v>
      </c>
      <c r="T281" s="44"/>
      <c r="U281" s="44"/>
      <c r="V281" s="45"/>
    </row>
    <row r="282" spans="5:22" x14ac:dyDescent="0.35">
      <c r="E282" s="18">
        <v>45419</v>
      </c>
      <c r="T282" s="44"/>
      <c r="U282" s="44"/>
      <c r="V282" s="44"/>
    </row>
    <row r="283" spans="5:22" x14ac:dyDescent="0.35">
      <c r="E283" s="18">
        <v>45420</v>
      </c>
      <c r="T283" s="44"/>
      <c r="U283" s="44"/>
      <c r="V283" s="44"/>
    </row>
    <row r="284" spans="5:22" x14ac:dyDescent="0.35">
      <c r="E284" s="18">
        <v>45421</v>
      </c>
      <c r="T284" s="44"/>
      <c r="U284" s="44"/>
      <c r="V284" s="44"/>
    </row>
    <row r="285" spans="5:22" x14ac:dyDescent="0.35">
      <c r="E285" s="18">
        <v>45422</v>
      </c>
      <c r="T285" s="44"/>
      <c r="U285" s="44"/>
      <c r="V285" s="45"/>
    </row>
    <row r="286" spans="5:22" x14ac:dyDescent="0.35">
      <c r="E286" s="18">
        <v>45423</v>
      </c>
      <c r="T286" s="44"/>
      <c r="U286" s="44"/>
      <c r="V286" s="44"/>
    </row>
    <row r="287" spans="5:22" x14ac:dyDescent="0.35">
      <c r="E287" s="18">
        <v>45424</v>
      </c>
      <c r="T287" s="44"/>
      <c r="U287" s="44"/>
      <c r="V287" s="44"/>
    </row>
    <row r="288" spans="5:22" x14ac:dyDescent="0.35">
      <c r="E288" s="18">
        <v>45425</v>
      </c>
      <c r="T288" s="44"/>
      <c r="U288" s="44"/>
      <c r="V288" s="45"/>
    </row>
    <row r="289" spans="5:22" x14ac:dyDescent="0.35">
      <c r="E289" s="18">
        <v>45426</v>
      </c>
      <c r="T289" s="44"/>
      <c r="U289" s="44"/>
      <c r="V289" s="44"/>
    </row>
    <row r="290" spans="5:22" x14ac:dyDescent="0.35">
      <c r="E290" s="18">
        <v>45427</v>
      </c>
      <c r="T290" s="44"/>
      <c r="U290" s="44"/>
      <c r="V290" s="44"/>
    </row>
    <row r="291" spans="5:22" x14ac:dyDescent="0.35">
      <c r="E291" s="18">
        <v>45428</v>
      </c>
      <c r="T291" s="44"/>
      <c r="U291" s="44"/>
      <c r="V291" s="45"/>
    </row>
    <row r="292" spans="5:22" x14ac:dyDescent="0.35">
      <c r="E292" s="18">
        <v>45429</v>
      </c>
      <c r="T292" s="44"/>
      <c r="U292" s="44"/>
      <c r="V292" s="44"/>
    </row>
    <row r="293" spans="5:22" x14ac:dyDescent="0.35">
      <c r="E293" s="18">
        <v>45430</v>
      </c>
      <c r="T293" s="46"/>
      <c r="U293" s="44"/>
      <c r="V293" s="46"/>
    </row>
    <row r="294" spans="5:22" x14ac:dyDescent="0.35">
      <c r="E294" s="18">
        <v>45431</v>
      </c>
      <c r="T294" s="44"/>
      <c r="U294" s="44"/>
      <c r="V294" s="45"/>
    </row>
    <row r="295" spans="5:22" x14ac:dyDescent="0.35">
      <c r="E295" s="18">
        <v>45432</v>
      </c>
      <c r="T295" s="46"/>
      <c r="U295" s="44"/>
      <c r="V295" s="46"/>
    </row>
    <row r="296" spans="5:22" x14ac:dyDescent="0.35">
      <c r="E296" s="18">
        <v>45433</v>
      </c>
      <c r="T296" s="46"/>
      <c r="U296" s="44"/>
      <c r="V296" s="46"/>
    </row>
    <row r="297" spans="5:22" x14ac:dyDescent="0.35">
      <c r="E297" s="18">
        <v>45434</v>
      </c>
      <c r="T297" s="46"/>
      <c r="U297" s="44"/>
      <c r="V297" s="46"/>
    </row>
    <row r="298" spans="5:22" x14ac:dyDescent="0.35">
      <c r="E298" s="18">
        <v>45435</v>
      </c>
      <c r="T298" s="42"/>
      <c r="U298" s="42"/>
      <c r="V298" s="42"/>
    </row>
    <row r="299" spans="5:22" x14ac:dyDescent="0.35">
      <c r="E299" s="18">
        <v>45436</v>
      </c>
      <c r="T299" s="44"/>
      <c r="U299" s="44"/>
      <c r="V299" s="42"/>
    </row>
    <row r="300" spans="5:22" x14ac:dyDescent="0.35">
      <c r="E300" s="18">
        <v>45437</v>
      </c>
      <c r="T300" s="44"/>
      <c r="U300" s="44"/>
      <c r="V300" s="44"/>
    </row>
    <row r="301" spans="5:22" x14ac:dyDescent="0.35">
      <c r="E301" s="18">
        <v>45438</v>
      </c>
      <c r="T301" s="44"/>
      <c r="U301" s="44"/>
      <c r="V301" s="44"/>
    </row>
    <row r="302" spans="5:22" x14ac:dyDescent="0.35">
      <c r="E302" s="18">
        <v>45439</v>
      </c>
      <c r="T302" s="44"/>
      <c r="U302" s="44"/>
      <c r="V302" s="42"/>
    </row>
    <row r="303" spans="5:22" x14ac:dyDescent="0.35">
      <c r="E303" s="18">
        <v>45440</v>
      </c>
      <c r="T303" s="44"/>
      <c r="U303" s="44"/>
      <c r="V303" s="44"/>
    </row>
    <row r="304" spans="5:22" x14ac:dyDescent="0.35">
      <c r="E304" s="18">
        <v>45441</v>
      </c>
      <c r="T304" s="44"/>
      <c r="U304" s="44"/>
      <c r="V304" s="42"/>
    </row>
    <row r="305" spans="5:22" x14ac:dyDescent="0.35">
      <c r="E305" s="18">
        <v>45442</v>
      </c>
      <c r="T305" s="44"/>
      <c r="U305" s="44"/>
      <c r="V305" s="44"/>
    </row>
    <row r="306" spans="5:22" x14ac:dyDescent="0.35">
      <c r="E306" s="18">
        <v>45443</v>
      </c>
      <c r="T306" s="46"/>
      <c r="U306" s="44"/>
      <c r="V306" s="46"/>
    </row>
    <row r="307" spans="5:22" x14ac:dyDescent="0.35">
      <c r="E307" s="18">
        <v>45444</v>
      </c>
      <c r="T307" s="44"/>
      <c r="U307" s="44"/>
      <c r="V307" s="44"/>
    </row>
    <row r="308" spans="5:22" x14ac:dyDescent="0.35">
      <c r="E308" s="18">
        <v>45445</v>
      </c>
      <c r="T308" s="44"/>
      <c r="U308" s="44"/>
      <c r="V308" s="42"/>
    </row>
    <row r="309" spans="5:22" x14ac:dyDescent="0.35">
      <c r="E309" s="18">
        <v>45446</v>
      </c>
      <c r="T309" s="46"/>
      <c r="U309" s="44"/>
      <c r="V309" s="46"/>
    </row>
    <row r="310" spans="5:22" x14ac:dyDescent="0.35">
      <c r="E310" s="18">
        <v>45447</v>
      </c>
      <c r="T310" s="44"/>
      <c r="U310" s="44"/>
      <c r="V310" s="42"/>
    </row>
    <row r="311" spans="5:22" x14ac:dyDescent="0.35">
      <c r="E311" s="18">
        <v>45448</v>
      </c>
      <c r="T311" s="44"/>
      <c r="U311" s="44"/>
      <c r="V311" s="44"/>
    </row>
    <row r="312" spans="5:22" x14ac:dyDescent="0.35">
      <c r="E312" s="18">
        <v>45449</v>
      </c>
      <c r="T312" s="46"/>
      <c r="U312" s="44"/>
      <c r="V312" s="46"/>
    </row>
    <row r="313" spans="5:22" x14ac:dyDescent="0.35">
      <c r="E313" s="18">
        <v>45450</v>
      </c>
      <c r="T313" s="44"/>
      <c r="U313" s="44"/>
      <c r="V313" s="44"/>
    </row>
    <row r="314" spans="5:22" x14ac:dyDescent="0.35">
      <c r="E314" s="18">
        <v>45451</v>
      </c>
      <c r="T314" s="44"/>
      <c r="U314" s="44"/>
      <c r="V314" s="44"/>
    </row>
    <row r="315" spans="5:22" x14ac:dyDescent="0.35">
      <c r="E315" s="18">
        <v>45452</v>
      </c>
      <c r="T315" s="46"/>
      <c r="U315" s="44"/>
      <c r="V315" s="46"/>
    </row>
    <row r="316" spans="5:22" x14ac:dyDescent="0.35">
      <c r="E316" s="18">
        <v>45453</v>
      </c>
      <c r="T316" s="44"/>
      <c r="U316" s="44"/>
      <c r="V316" s="45"/>
    </row>
    <row r="317" spans="5:22" x14ac:dyDescent="0.35">
      <c r="E317" s="18">
        <v>45454</v>
      </c>
      <c r="T317" s="46"/>
      <c r="U317" s="44"/>
      <c r="V317" s="46"/>
    </row>
    <row r="318" spans="5:22" x14ac:dyDescent="0.35">
      <c r="E318" s="18">
        <v>45455</v>
      </c>
      <c r="T318" s="44"/>
      <c r="U318" s="44"/>
      <c r="V318" s="45"/>
    </row>
    <row r="319" spans="5:22" x14ac:dyDescent="0.35">
      <c r="E319" s="18">
        <v>45456</v>
      </c>
      <c r="T319" s="44"/>
      <c r="U319" s="44"/>
      <c r="V319" s="45"/>
    </row>
    <row r="320" spans="5:22" x14ac:dyDescent="0.35">
      <c r="E320" s="18">
        <v>45457</v>
      </c>
      <c r="T320" s="44"/>
      <c r="U320" s="44"/>
      <c r="V320" s="44"/>
    </row>
    <row r="321" spans="5:22" x14ac:dyDescent="0.35">
      <c r="E321" s="18">
        <v>45458</v>
      </c>
      <c r="T321" s="44"/>
      <c r="U321" s="44"/>
      <c r="V321" s="42"/>
    </row>
    <row r="322" spans="5:22" x14ac:dyDescent="0.35">
      <c r="E322" s="18">
        <v>45459</v>
      </c>
      <c r="T322" s="44"/>
      <c r="U322" s="44"/>
      <c r="V322" s="45"/>
    </row>
    <row r="323" spans="5:22" x14ac:dyDescent="0.35">
      <c r="E323" s="18">
        <v>45460</v>
      </c>
      <c r="T323" s="44"/>
      <c r="U323" s="44"/>
      <c r="V323" s="42"/>
    </row>
    <row r="324" spans="5:22" x14ac:dyDescent="0.35">
      <c r="E324" s="18">
        <v>45461</v>
      </c>
      <c r="T324" s="46"/>
      <c r="U324" s="44"/>
      <c r="V324" s="46"/>
    </row>
    <row r="325" spans="5:22" x14ac:dyDescent="0.35">
      <c r="E325" s="18">
        <v>45462</v>
      </c>
      <c r="T325" s="44"/>
      <c r="U325" s="44"/>
      <c r="V325" s="44"/>
    </row>
    <row r="326" spans="5:22" x14ac:dyDescent="0.35">
      <c r="E326" s="18">
        <v>45463</v>
      </c>
      <c r="T326" s="44"/>
      <c r="U326" s="44"/>
      <c r="V326" s="42"/>
    </row>
    <row r="327" spans="5:22" x14ac:dyDescent="0.35">
      <c r="E327" s="18">
        <v>45464</v>
      </c>
      <c r="T327" s="44"/>
      <c r="U327" s="44"/>
      <c r="V327" s="44"/>
    </row>
    <row r="328" spans="5:22" x14ac:dyDescent="0.35">
      <c r="E328" s="18">
        <v>45465</v>
      </c>
      <c r="T328" s="44"/>
      <c r="U328" s="44"/>
      <c r="V328" s="44"/>
    </row>
    <row r="329" spans="5:22" x14ac:dyDescent="0.35">
      <c r="E329" s="18">
        <v>45466</v>
      </c>
      <c r="T329" s="44"/>
      <c r="U329" s="44"/>
      <c r="V329" s="44"/>
    </row>
    <row r="330" spans="5:22" x14ac:dyDescent="0.35">
      <c r="E330" s="18">
        <v>45467</v>
      </c>
      <c r="T330" s="44"/>
      <c r="U330" s="44"/>
      <c r="V330" s="44"/>
    </row>
    <row r="331" spans="5:22" x14ac:dyDescent="0.35">
      <c r="E331" s="18">
        <v>45468</v>
      </c>
    </row>
    <row r="332" spans="5:22" x14ac:dyDescent="0.35">
      <c r="E332" s="18">
        <v>45469</v>
      </c>
    </row>
    <row r="333" spans="5:22" x14ac:dyDescent="0.35">
      <c r="E333" s="18">
        <v>45470</v>
      </c>
    </row>
    <row r="334" spans="5:22" x14ac:dyDescent="0.35">
      <c r="E334" s="18">
        <v>45471</v>
      </c>
    </row>
    <row r="335" spans="5:22" x14ac:dyDescent="0.35">
      <c r="E335" s="18">
        <v>45472</v>
      </c>
    </row>
    <row r="336" spans="5:22" x14ac:dyDescent="0.35">
      <c r="E336" s="18">
        <v>45473</v>
      </c>
    </row>
    <row r="337" spans="5:5" x14ac:dyDescent="0.35">
      <c r="E337" s="18">
        <v>45474</v>
      </c>
    </row>
    <row r="338" spans="5:5" x14ac:dyDescent="0.35">
      <c r="E338" s="18">
        <v>45475</v>
      </c>
    </row>
    <row r="339" spans="5:5" x14ac:dyDescent="0.35">
      <c r="E339" s="18">
        <v>45476</v>
      </c>
    </row>
    <row r="340" spans="5:5" x14ac:dyDescent="0.35">
      <c r="E340" s="18">
        <v>45477</v>
      </c>
    </row>
    <row r="341" spans="5:5" x14ac:dyDescent="0.35">
      <c r="E341" s="18">
        <v>45478</v>
      </c>
    </row>
    <row r="342" spans="5:5" x14ac:dyDescent="0.35">
      <c r="E342" s="18">
        <v>45479</v>
      </c>
    </row>
    <row r="343" spans="5:5" x14ac:dyDescent="0.35">
      <c r="E343" s="18">
        <v>45480</v>
      </c>
    </row>
    <row r="344" spans="5:5" x14ac:dyDescent="0.35">
      <c r="E344" s="18">
        <v>45481</v>
      </c>
    </row>
    <row r="345" spans="5:5" x14ac:dyDescent="0.35">
      <c r="E345" s="18">
        <v>45482</v>
      </c>
    </row>
    <row r="346" spans="5:5" x14ac:dyDescent="0.35">
      <c r="E346" s="18">
        <v>45483</v>
      </c>
    </row>
    <row r="347" spans="5:5" x14ac:dyDescent="0.35">
      <c r="E347" s="18">
        <v>45484</v>
      </c>
    </row>
    <row r="348" spans="5:5" x14ac:dyDescent="0.35">
      <c r="E348" s="18">
        <v>45485</v>
      </c>
    </row>
    <row r="349" spans="5:5" x14ac:dyDescent="0.35">
      <c r="E349" s="18">
        <v>45486</v>
      </c>
    </row>
    <row r="350" spans="5:5" x14ac:dyDescent="0.35">
      <c r="E350" s="18">
        <v>45487</v>
      </c>
    </row>
    <row r="351" spans="5:5" x14ac:dyDescent="0.35">
      <c r="E351" s="18">
        <v>45488</v>
      </c>
    </row>
    <row r="352" spans="5:5" x14ac:dyDescent="0.35">
      <c r="E352" s="18">
        <v>45489</v>
      </c>
    </row>
    <row r="353" spans="5:5" x14ac:dyDescent="0.35">
      <c r="E353" s="18">
        <v>45490</v>
      </c>
    </row>
    <row r="354" spans="5:5" x14ac:dyDescent="0.35">
      <c r="E354" s="18">
        <v>45491</v>
      </c>
    </row>
    <row r="355" spans="5:5" x14ac:dyDescent="0.35">
      <c r="E355" s="18">
        <v>45492</v>
      </c>
    </row>
    <row r="356" spans="5:5" x14ac:dyDescent="0.35">
      <c r="E356" s="18">
        <v>45493</v>
      </c>
    </row>
    <row r="357" spans="5:5" x14ac:dyDescent="0.35">
      <c r="E357" s="18">
        <v>45494</v>
      </c>
    </row>
    <row r="358" spans="5:5" x14ac:dyDescent="0.35">
      <c r="E358" s="18">
        <v>45495</v>
      </c>
    </row>
    <row r="359" spans="5:5" x14ac:dyDescent="0.35">
      <c r="E359" s="18">
        <v>45496</v>
      </c>
    </row>
    <row r="360" spans="5:5" x14ac:dyDescent="0.35">
      <c r="E360" s="18">
        <v>45497</v>
      </c>
    </row>
    <row r="361" spans="5:5" x14ac:dyDescent="0.35">
      <c r="E361" s="18">
        <v>45498</v>
      </c>
    </row>
    <row r="362" spans="5:5" x14ac:dyDescent="0.35">
      <c r="E362" s="18">
        <v>45499</v>
      </c>
    </row>
    <row r="363" spans="5:5" x14ac:dyDescent="0.35">
      <c r="E363" s="18">
        <v>45500</v>
      </c>
    </row>
    <row r="364" spans="5:5" x14ac:dyDescent="0.35">
      <c r="E364" s="18">
        <v>45501</v>
      </c>
    </row>
    <row r="365" spans="5:5" x14ac:dyDescent="0.35">
      <c r="E365" s="18">
        <v>45502</v>
      </c>
    </row>
    <row r="366" spans="5:5" x14ac:dyDescent="0.35">
      <c r="E366" s="18">
        <v>45503</v>
      </c>
    </row>
    <row r="367" spans="5:5" x14ac:dyDescent="0.35">
      <c r="E367" s="18">
        <v>45504</v>
      </c>
    </row>
  </sheetData>
  <autoFilter ref="T2:V329" xr:uid="{00000000-0009-0000-0000-000001000000}">
    <sortState xmlns:xlrd2="http://schemas.microsoft.com/office/spreadsheetml/2017/richdata2" ref="T3:V322">
      <sortCondition ref="T2:T322"/>
    </sortState>
  </autoFilter>
  <conditionalFormatting sqref="T122:T124">
    <cfRule type="expression" dxfId="15" priority="4">
      <formula>IF($J262&lt;-100,TRUE,FALSE)</formula>
    </cfRule>
  </conditionalFormatting>
  <conditionalFormatting sqref="T125:T128">
    <cfRule type="expression" dxfId="14" priority="3">
      <formula>IF($J268&lt;-100,TRUE,FALSE)</formula>
    </cfRule>
  </conditionalFormatting>
  <conditionalFormatting sqref="T129">
    <cfRule type="expression" dxfId="13" priority="5">
      <formula>IF($J276&lt;-100,TRUE,FALSE)</formula>
    </cfRule>
  </conditionalFormatting>
  <conditionalFormatting sqref="T130:T132">
    <cfRule type="expression" dxfId="12" priority="1">
      <formula>IF($J278&lt;-100,TRUE,FALSE)</formula>
    </cfRule>
  </conditionalFormatting>
  <conditionalFormatting sqref="T133">
    <cfRule type="expression" dxfId="11" priority="8">
      <formula>IF($J285&lt;-100,TRUE,FALSE)</formula>
    </cfRule>
  </conditionalFormatting>
  <conditionalFormatting sqref="T134">
    <cfRule type="expression" dxfId="10" priority="7">
      <formula>IF($J293&lt;-100,TRUE,FALSE)</formula>
    </cfRule>
  </conditionalFormatting>
  <conditionalFormatting sqref="T135:T136">
    <cfRule type="expression" dxfId="9" priority="15">
      <formula>IF($J295&lt;-100,TRUE,FALSE)</formula>
    </cfRule>
  </conditionalFormatting>
  <conditionalFormatting sqref="T137:T138">
    <cfRule type="expression" dxfId="8" priority="9">
      <formula>IF($J298&lt;-100,TRUE,FALSE)</formula>
    </cfRule>
  </conditionalFormatting>
  <conditionalFormatting sqref="T139">
    <cfRule type="expression" dxfId="7" priority="10">
      <formula>IF($J301&lt;-100,TRUE,FALSE)</formula>
    </cfRule>
  </conditionalFormatting>
  <conditionalFormatting sqref="T140">
    <cfRule type="expression" dxfId="6" priority="11">
      <formula>IF($J304&lt;-100,TRUE,FALSE)</formula>
    </cfRule>
  </conditionalFormatting>
  <conditionalFormatting sqref="T141">
    <cfRule type="expression" dxfId="5" priority="2">
      <formula>IF($J307&lt;-100,TRUE,FALSE)</formula>
    </cfRule>
  </conditionalFormatting>
  <conditionalFormatting sqref="T142:T143">
    <cfRule type="expression" dxfId="4" priority="12">
      <formula>IF($J311&lt;-100,TRUE,FALSE)</formula>
    </cfRule>
  </conditionalFormatting>
  <conditionalFormatting sqref="T144:T145">
    <cfRule type="expression" dxfId="3" priority="6">
      <formula>IF($J315&lt;-100,TRUE,FALSE)</formula>
    </cfRule>
  </conditionalFormatting>
  <conditionalFormatting sqref="T146">
    <cfRule type="expression" dxfId="2" priority="14">
      <formula>IF($J318&lt;-100,TRUE,FALSE)</formula>
    </cfRule>
  </conditionalFormatting>
  <conditionalFormatting sqref="T269:T319">
    <cfRule type="expression" dxfId="1" priority="18">
      <formula>IF($J260&lt;-100,TRUE,FALSE)</formula>
    </cfRule>
  </conditionalFormatting>
  <conditionalFormatting sqref="T320:T330">
    <cfRule type="expression" dxfId="0" priority="16">
      <formula>IF($J310&lt;-100,TRUE,FALSE)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Payments Voucher (Template)</vt:lpstr>
      <vt:lpstr>Key</vt:lpstr>
    </vt:vector>
  </TitlesOfParts>
  <Company>University of the West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Blades</dc:creator>
  <cp:lastModifiedBy>Michael Blades</cp:lastModifiedBy>
  <dcterms:created xsi:type="dcterms:W3CDTF">2019-12-18T11:39:01Z</dcterms:created>
  <dcterms:modified xsi:type="dcterms:W3CDTF">2023-11-13T13:17:06Z</dcterms:modified>
</cp:coreProperties>
</file>