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General\Marketing\Web\Website Redesign 22\Page Assets\Do Something\Forms and Downloads\"/>
    </mc:Choice>
  </mc:AlternateContent>
  <bookViews>
    <workbookView xWindow="120" yWindow="150" windowWidth="24915" windowHeight="12075"/>
  </bookViews>
  <sheets>
    <sheet name="Instructions" sheetId="10" r:id="rId1"/>
    <sheet name="Totals" sheetId="8" r:id="rId2"/>
    <sheet name="Income" sheetId="4" r:id="rId3"/>
    <sheet name="Expenditure - General" sheetId="9" r:id="rId4"/>
    <sheet name="Expenditure - Staff" sheetId="11" r:id="rId5"/>
    <sheet name="2016-17 Prices" sheetId="6" r:id="rId6"/>
  </sheets>
  <definedNames>
    <definedName name="_xlnm._FilterDatabase" localSheetId="2" hidden="1">Income!#REF!</definedName>
    <definedName name="_xlnm.Print_Area" localSheetId="2">Income!#REF!</definedName>
    <definedName name="_xlnm.Print_Area" localSheetId="1">Totals!$A$1:$E$24</definedName>
  </definedNames>
  <calcPr calcId="162913"/>
</workbook>
</file>

<file path=xl/calcChain.xml><?xml version="1.0" encoding="utf-8"?>
<calcChain xmlns="http://schemas.openxmlformats.org/spreadsheetml/2006/main">
  <c r="B14" i="8" l="1"/>
  <c r="E26" i="11"/>
  <c r="E25" i="11"/>
  <c r="E24" i="11"/>
  <c r="E23" i="11"/>
  <c r="F18" i="11"/>
  <c r="F17" i="11"/>
  <c r="F16" i="11"/>
  <c r="F15" i="11"/>
  <c r="E10" i="11"/>
  <c r="E9" i="11"/>
  <c r="E8" i="11"/>
  <c r="E7" i="11"/>
  <c r="E6" i="11"/>
  <c r="E27" i="11" l="1"/>
  <c r="B25" i="8" s="1"/>
  <c r="F19" i="11"/>
  <c r="E11" i="11"/>
  <c r="F7" i="9" l="1"/>
  <c r="B24" i="8"/>
  <c r="H7" i="11"/>
  <c r="L17" i="9"/>
  <c r="L18" i="9"/>
  <c r="L19" i="9"/>
  <c r="L16" i="9"/>
  <c r="L6" i="9"/>
  <c r="L11" i="9" s="1"/>
  <c r="B17" i="8" s="1"/>
  <c r="J38" i="9"/>
  <c r="J37" i="9"/>
  <c r="J39" i="9" s="1"/>
  <c r="B20" i="8" s="1"/>
  <c r="J32" i="9"/>
  <c r="J31" i="9"/>
  <c r="J30" i="9"/>
  <c r="I26" i="9"/>
  <c r="B18" i="8" s="1"/>
  <c r="F84" i="9"/>
  <c r="F83" i="9"/>
  <c r="F82" i="9"/>
  <c r="F81" i="9"/>
  <c r="F80" i="9"/>
  <c r="F79" i="9"/>
  <c r="F78" i="9"/>
  <c r="F77" i="9"/>
  <c r="F72" i="9"/>
  <c r="F71" i="9"/>
  <c r="F70" i="9"/>
  <c r="F69" i="9"/>
  <c r="F68" i="9"/>
  <c r="F67" i="9"/>
  <c r="F62" i="9"/>
  <c r="F61" i="9"/>
  <c r="F60" i="9"/>
  <c r="F59" i="9"/>
  <c r="F58" i="9"/>
  <c r="F57" i="9"/>
  <c r="G52" i="9"/>
  <c r="G51" i="9"/>
  <c r="G50" i="9"/>
  <c r="G49" i="9"/>
  <c r="G48" i="9"/>
  <c r="B44" i="9"/>
  <c r="B11" i="8" s="1"/>
  <c r="D35" i="9"/>
  <c r="D34" i="9"/>
  <c r="D33" i="9"/>
  <c r="D32" i="9"/>
  <c r="D31" i="9"/>
  <c r="E26" i="9"/>
  <c r="E25" i="9"/>
  <c r="E24" i="9"/>
  <c r="E23" i="9"/>
  <c r="D18" i="9"/>
  <c r="D17" i="9"/>
  <c r="D16" i="9"/>
  <c r="D15" i="9"/>
  <c r="D14" i="9"/>
  <c r="D13" i="9"/>
  <c r="D12" i="9"/>
  <c r="D11" i="9"/>
  <c r="D10" i="9"/>
  <c r="D9" i="9"/>
  <c r="D8" i="9"/>
  <c r="D7" i="9"/>
  <c r="D6" i="9"/>
  <c r="E27" i="9" l="1"/>
  <c r="B9" i="8" s="1"/>
  <c r="G53" i="9"/>
  <c r="B12" i="8" s="1"/>
  <c r="D36" i="9"/>
  <c r="B10" i="8" s="1"/>
  <c r="D19" i="9"/>
  <c r="L20" i="9"/>
  <c r="B16" i="8" s="1"/>
  <c r="F85" i="9"/>
  <c r="B15" i="8" s="1"/>
  <c r="F63" i="9"/>
  <c r="B13" i="8" s="1"/>
  <c r="J33" i="9"/>
  <c r="B19" i="8" s="1"/>
  <c r="E13" i="4"/>
  <c r="E14" i="4"/>
  <c r="E12" i="4"/>
  <c r="B8" i="8" l="1"/>
  <c r="B21" i="8" s="1"/>
  <c r="F9" i="9"/>
  <c r="B26" i="8"/>
  <c r="E15" i="4"/>
  <c r="B29" i="8" s="1"/>
  <c r="H9" i="11" l="1"/>
  <c r="H5" i="11" s="1"/>
  <c r="F5" i="9"/>
  <c r="E8" i="8"/>
  <c r="B31" i="4"/>
  <c r="C22" i="4"/>
  <c r="C21" i="4"/>
  <c r="C20" i="4"/>
  <c r="C19" i="4"/>
  <c r="D7" i="4"/>
  <c r="D6" i="4"/>
  <c r="B30" i="8" l="1"/>
  <c r="D8" i="4"/>
  <c r="B31" i="8" l="1"/>
  <c r="B32" i="8" s="1"/>
  <c r="E9" i="8" s="1"/>
  <c r="E11" i="8" s="1"/>
  <c r="E12" i="8" s="1"/>
  <c r="F5" i="4"/>
  <c r="E13" i="8" l="1"/>
</calcChain>
</file>

<file path=xl/comments1.xml><?xml version="1.0" encoding="utf-8"?>
<comments xmlns="http://schemas.openxmlformats.org/spreadsheetml/2006/main">
  <authors>
    <author>Christopher Anthony</author>
  </authors>
  <commentList>
    <comment ref="A10" authorId="0" shapeId="0">
      <text>
        <r>
          <rPr>
            <b/>
            <sz val="8"/>
            <color indexed="81"/>
            <rFont val="Tahoma"/>
            <family val="2"/>
          </rPr>
          <t>KT:</t>
        </r>
        <r>
          <rPr>
            <sz val="8"/>
            <color indexed="81"/>
            <rFont val="Tahoma"/>
            <family val="2"/>
          </rPr>
          <t xml:space="preserve">
Capital equipment that lasts longer that 1 year, e.g. boats, trampolines etc.</t>
        </r>
      </text>
    </comment>
    <comment ref="A11" authorId="0" shapeId="0">
      <text>
        <r>
          <rPr>
            <b/>
            <sz val="8"/>
            <color indexed="81"/>
            <rFont val="Tahoma"/>
            <family val="2"/>
          </rPr>
          <t>KT:</t>
        </r>
        <r>
          <rPr>
            <sz val="8"/>
            <color indexed="81"/>
            <rFont val="Tahoma"/>
            <family val="2"/>
          </rPr>
          <t xml:space="preserve">
Repair or maintenance of equipment.</t>
        </r>
      </text>
    </comment>
    <comment ref="D11" authorId="0" shapeId="0">
      <text>
        <r>
          <rPr>
            <sz val="9"/>
            <color indexed="81"/>
            <rFont val="Calibri"/>
            <family val="2"/>
            <scheme val="minor"/>
          </rPr>
          <t>This is the difference between what you are planning to spend and anticipating to receive as income</t>
        </r>
      </text>
    </comment>
    <comment ref="A12" authorId="0" shapeId="0">
      <text>
        <r>
          <rPr>
            <b/>
            <sz val="8"/>
            <color indexed="81"/>
            <rFont val="Tahoma"/>
            <family val="2"/>
          </rPr>
          <t>KT:</t>
        </r>
        <r>
          <rPr>
            <sz val="8"/>
            <color indexed="81"/>
            <rFont val="Tahoma"/>
            <family val="2"/>
          </rPr>
          <t xml:space="preserve">
Facility hire (Internal or External to University). You must include matches and training.</t>
        </r>
      </text>
    </comment>
    <comment ref="D12" authorId="0" shapeId="0">
      <text>
        <r>
          <rPr>
            <sz val="9"/>
            <color indexed="81"/>
            <rFont val="Calibri"/>
            <family val="2"/>
            <scheme val="minor"/>
          </rPr>
          <t xml:space="preserve">This details the ratio of money for which you are requesting.  </t>
        </r>
      </text>
    </comment>
    <comment ref="D13" authorId="0" shapeId="0">
      <text>
        <r>
          <rPr>
            <sz val="9"/>
            <color indexed="81"/>
            <rFont val="Calibri"/>
            <family val="2"/>
            <scheme val="minor"/>
          </rPr>
          <t>This figure shows how much you would like UIWESU to contribute towards your club for each member.</t>
        </r>
      </text>
    </comment>
    <comment ref="A20" authorId="0" shapeId="0">
      <text>
        <r>
          <rPr>
            <b/>
            <sz val="8"/>
            <color indexed="81"/>
            <rFont val="Tahoma"/>
            <family val="2"/>
          </rPr>
          <t>KT:</t>
        </r>
        <r>
          <rPr>
            <sz val="8"/>
            <color indexed="81"/>
            <rFont val="Tahoma"/>
            <family val="2"/>
          </rPr>
          <t xml:space="preserve">
Anything other than that listed above, e.g. training, sponsorship servicing, coaching courses.</t>
        </r>
      </text>
    </comment>
  </commentList>
</comments>
</file>

<file path=xl/comments2.xml><?xml version="1.0" encoding="utf-8"?>
<comments xmlns="http://schemas.openxmlformats.org/spreadsheetml/2006/main">
  <authors>
    <author>Callum Gladwish</author>
    <author>cleetoae</author>
  </authors>
  <commentList>
    <comment ref="F6" authorId="0" shapeId="0">
      <text>
        <r>
          <rPr>
            <b/>
            <sz val="10"/>
            <color indexed="81"/>
            <rFont val="Calibri"/>
            <family val="2"/>
            <scheme val="minor"/>
          </rPr>
          <t>Callum Gladwish:</t>
        </r>
        <r>
          <rPr>
            <sz val="10"/>
            <color indexed="81"/>
            <rFont val="Calibri"/>
            <family val="2"/>
            <scheme val="minor"/>
          </rPr>
          <t xml:space="preserve">
This relates to Casual Wages and Other Staff</t>
        </r>
      </text>
    </comment>
    <comment ref="F8" authorId="0" shapeId="0">
      <text>
        <r>
          <rPr>
            <b/>
            <sz val="10"/>
            <color indexed="81"/>
            <rFont val="Calibri"/>
            <family val="2"/>
            <scheme val="minor"/>
          </rPr>
          <t>Callum Gladwish:</t>
        </r>
        <r>
          <rPr>
            <sz val="10"/>
            <color indexed="81"/>
            <rFont val="Calibri"/>
            <family val="2"/>
            <scheme val="minor"/>
          </rPr>
          <t xml:space="preserve">
All other items</t>
        </r>
      </text>
    </comment>
    <comment ref="C66" authorId="1" shapeId="0">
      <text>
        <r>
          <rPr>
            <b/>
            <sz val="8"/>
            <color indexed="81"/>
            <rFont val="Tahoma"/>
            <family val="2"/>
          </rPr>
          <t>KT:</t>
        </r>
        <r>
          <rPr>
            <sz val="8"/>
            <color indexed="81"/>
            <rFont val="Tahoma"/>
            <family val="2"/>
          </rPr>
          <t xml:space="preserve">
Mode of Public Transport. </t>
        </r>
      </text>
    </comment>
  </commentList>
</comments>
</file>

<file path=xl/comments3.xml><?xml version="1.0" encoding="utf-8"?>
<comments xmlns="http://schemas.openxmlformats.org/spreadsheetml/2006/main">
  <authors>
    <author>cleetoae</author>
  </authors>
  <commentList>
    <comment ref="B21" authorId="0" shapeId="0">
      <text>
        <r>
          <rPr>
            <b/>
            <sz val="8"/>
            <color indexed="81"/>
            <rFont val="Tahoma"/>
            <family val="2"/>
          </rPr>
          <t>KT:</t>
        </r>
        <r>
          <rPr>
            <sz val="8"/>
            <color indexed="81"/>
            <rFont val="Tahoma"/>
            <family val="2"/>
          </rPr>
          <t xml:space="preserve">
Referees, Umpires, Table Officials etc.
Remember - all match fees must be paid in at the Sports &amp; Activities front desk if not included in membership fee for Referees to be paid from the Budget account. </t>
        </r>
      </text>
    </comment>
  </commentList>
</comments>
</file>

<file path=xl/sharedStrings.xml><?xml version="1.0" encoding="utf-8"?>
<sst xmlns="http://schemas.openxmlformats.org/spreadsheetml/2006/main" count="276" uniqueCount="193">
  <si>
    <t xml:space="preserve">Qty </t>
  </si>
  <si>
    <t>Total</t>
  </si>
  <si>
    <t>eg banner printing</t>
  </si>
  <si>
    <t>eg hire of bouncy castle</t>
  </si>
  <si>
    <t>Clothing</t>
  </si>
  <si>
    <t xml:space="preserve">Team </t>
  </si>
  <si>
    <t>Item</t>
  </si>
  <si>
    <t>All Members</t>
  </si>
  <si>
    <t>eg TeamUWE Tee's</t>
  </si>
  <si>
    <t>Committee Members</t>
  </si>
  <si>
    <t>eg Hoodies</t>
  </si>
  <si>
    <t>eg poker tables</t>
  </si>
  <si>
    <t>Equipment Maintenance | Repair</t>
  </si>
  <si>
    <t>eg Pole equipment</t>
  </si>
  <si>
    <t>Facility</t>
  </si>
  <si>
    <t>Training/Competition</t>
  </si>
  <si>
    <r>
      <t>or</t>
    </r>
    <r>
      <rPr>
        <b/>
        <sz val="11"/>
        <rFont val="Calibri"/>
        <family val="2"/>
        <scheme val="minor"/>
      </rPr>
      <t xml:space="preserve"> Annual cost </t>
    </r>
  </si>
  <si>
    <t>eg cfs half court</t>
  </si>
  <si>
    <t>eg Pole Training</t>
  </si>
  <si>
    <t>Insurance: [additional policies for specific equipment]</t>
  </si>
  <si>
    <t>Reason for Extra Insurance</t>
  </si>
  <si>
    <t>Name of Company</t>
  </si>
  <si>
    <t>Development Courses eg First Aid/Midas</t>
  </si>
  <si>
    <t>eg First Aid Course</t>
  </si>
  <si>
    <t>Miscellaneous</t>
  </si>
  <si>
    <t>Participants</t>
  </si>
  <si>
    <t>Sub Total Expenditure: General</t>
  </si>
  <si>
    <t>Sub Total Income</t>
  </si>
  <si>
    <t>Sub Total: Income</t>
  </si>
  <si>
    <t>Income - General</t>
  </si>
  <si>
    <t>Membership Income</t>
  </si>
  <si>
    <t>Detail</t>
  </si>
  <si>
    <t>Predicted members</t>
  </si>
  <si>
    <t>Club Fee (£)</t>
  </si>
  <si>
    <t>Number of anticipated members</t>
  </si>
  <si>
    <t>Secured Sponsorship</t>
  </si>
  <si>
    <t>Amount  (£)</t>
  </si>
  <si>
    <r>
      <t xml:space="preserve">or </t>
    </r>
    <r>
      <rPr>
        <b/>
        <sz val="11"/>
        <rFont val="Calibri"/>
        <family val="2"/>
        <scheme val="minor"/>
      </rPr>
      <t>Other agreement e.g. equipment</t>
    </r>
  </si>
  <si>
    <t>Fundraising</t>
  </si>
  <si>
    <t>Fundraising Event</t>
  </si>
  <si>
    <t xml:space="preserve">Target Income (£) </t>
  </si>
  <si>
    <t>P/Item (£)</t>
  </si>
  <si>
    <t>Item Description</t>
  </si>
  <si>
    <t>Advertising/Freshers Fair Costs</t>
  </si>
  <si>
    <t>No. of Members</t>
  </si>
  <si>
    <t>No. of Items</t>
  </si>
  <si>
    <t>Approx Costs</t>
  </si>
  <si>
    <t>Likely Items in Need of Repair</t>
  </si>
  <si>
    <t xml:space="preserve">Rate Per Hour (£) </t>
  </si>
  <si>
    <t>Hrs Per Week</t>
  </si>
  <si>
    <t>No. of Weeks</t>
  </si>
  <si>
    <t xml:space="preserve">Cost Per Year </t>
  </si>
  <si>
    <t>No. of Participants</t>
  </si>
  <si>
    <t>Cost Per Person</t>
  </si>
  <si>
    <r>
      <t xml:space="preserve">Name of </t>
    </r>
    <r>
      <rPr>
        <b/>
        <i/>
        <sz val="11"/>
        <rFont val="Calibri"/>
        <family val="2"/>
        <scheme val="minor"/>
      </rPr>
      <t>SECURED</t>
    </r>
    <r>
      <rPr>
        <b/>
        <sz val="11"/>
        <rFont val="Calibri"/>
        <family val="2"/>
        <scheme val="minor"/>
      </rPr>
      <t xml:space="preserve"> Sponsor</t>
    </r>
  </si>
  <si>
    <t>Total (£)</t>
  </si>
  <si>
    <t>All of the below prices are correct at the time that they were published.  If, for any reason, these prices change it may be necessary to alter your budget to match the most up-to-date prices.</t>
  </si>
  <si>
    <t>Courses</t>
  </si>
  <si>
    <t>Term</t>
  </si>
  <si>
    <t>1 Day Appointed First Aid</t>
  </si>
  <si>
    <t>Minibus Hire</t>
  </si>
  <si>
    <t>Day</t>
  </si>
  <si>
    <t>Times</t>
  </si>
  <si>
    <t>Cost of Minibus Training Course: £20.00</t>
  </si>
  <si>
    <t>Off peak (Mon, Tues &amp; Thurs)</t>
  </si>
  <si>
    <t>Full Day</t>
  </si>
  <si>
    <t>Peak (Wed &amp; Friday)</t>
  </si>
  <si>
    <t>Off Peak Weekend (Fri - Sun outside of term time)</t>
  </si>
  <si>
    <t>Full Weekend</t>
  </si>
  <si>
    <t>Peak Weekend (Fri - Sun during term time)</t>
  </si>
  <si>
    <t>Multi Passenger Vehicle Hire</t>
  </si>
  <si>
    <t>Cost of MPV Training Course: £20.00</t>
  </si>
  <si>
    <t>Peak (Wed &amp; Fri)</t>
  </si>
  <si>
    <t>Coach Hire Examples including driver</t>
  </si>
  <si>
    <t>Destination</t>
  </si>
  <si>
    <t>Cost</t>
  </si>
  <si>
    <t>Gloucestershire</t>
  </si>
  <si>
    <t>Exeter</t>
  </si>
  <si>
    <t>Bath</t>
  </si>
  <si>
    <t>Plymouth</t>
  </si>
  <si>
    <t>Cardiff</t>
  </si>
  <si>
    <t>Southampton</t>
  </si>
  <si>
    <t>Swansea</t>
  </si>
  <si>
    <t>Oxford</t>
  </si>
  <si>
    <t>Aberystwyth</t>
  </si>
  <si>
    <t>Sheffield</t>
  </si>
  <si>
    <t>Your overview of everything you have entered over the following worksheets.  A summary of key totals can be found on the top right of the page.</t>
  </si>
  <si>
    <t>Advertising/Freshers Fair</t>
  </si>
  <si>
    <t>Equipment Purchase</t>
  </si>
  <si>
    <t>Equipment Maintenance</t>
  </si>
  <si>
    <t>Facility/Venue Hire</t>
  </si>
  <si>
    <t>Insurance</t>
  </si>
  <si>
    <t>Development Courses</t>
  </si>
  <si>
    <t>Income</t>
  </si>
  <si>
    <t>Sponsorship &amp; Fundraising</t>
  </si>
  <si>
    <t>Membership</t>
  </si>
  <si>
    <r>
      <rPr>
        <b/>
        <sz val="11"/>
        <color theme="1"/>
        <rFont val="Calibri"/>
        <family val="2"/>
        <scheme val="minor"/>
      </rPr>
      <t>TOTAL</t>
    </r>
    <r>
      <rPr>
        <sz val="11"/>
        <color theme="1"/>
        <rFont val="Calibri"/>
        <family val="2"/>
        <scheme val="minor"/>
      </rPr>
      <t xml:space="preserve"> Income</t>
    </r>
  </si>
  <si>
    <t>Summary</t>
  </si>
  <si>
    <t>Overview of Income &amp; Expenditure</t>
  </si>
  <si>
    <t>Competition/Trip Income</t>
  </si>
  <si>
    <t>Fee (£)</t>
  </si>
  <si>
    <t>No. of Players</t>
  </si>
  <si>
    <t>No. of Games</t>
  </si>
  <si>
    <t>Facility/Venue Hire: [There is no budget for term 3 - any request must come separately &amp; should be paid for]</t>
  </si>
  <si>
    <t>Travel - Car Mileage: [All competitions]</t>
  </si>
  <si>
    <t>Competition/League</t>
  </si>
  <si>
    <t>Miles</t>
  </si>
  <si>
    <t>Cost @ £0.25ppm</t>
  </si>
  <si>
    <t xml:space="preserve">Travel - Other </t>
  </si>
  <si>
    <t>Method of Transport</t>
  </si>
  <si>
    <t>eg Vehicle Hire M1</t>
  </si>
  <si>
    <t>Vehicles (Hire &amp; Petrol)</t>
  </si>
  <si>
    <t>Minibus or Coach?</t>
  </si>
  <si>
    <t>Cost of Hire</t>
  </si>
  <si>
    <t>Name</t>
  </si>
  <si>
    <t xml:space="preserve">Hourly Rate </t>
  </si>
  <si>
    <t>eg Matt Yemen</t>
  </si>
  <si>
    <t>Other Staff | Officials etc</t>
  </si>
  <si>
    <t xml:space="preserve">Approx Rate per match </t>
  </si>
  <si>
    <t>Casual Wages</t>
  </si>
  <si>
    <t>Accommodation</t>
  </si>
  <si>
    <t>League/Comp</t>
  </si>
  <si>
    <t>Location</t>
  </si>
  <si>
    <t>No. of Nights</t>
  </si>
  <si>
    <t>Price Per Night</t>
  </si>
  <si>
    <t>Subscriptions | Affiliation</t>
  </si>
  <si>
    <t>Competition | League | NGB | Player Reg | Other</t>
  </si>
  <si>
    <t>Total Fee</t>
  </si>
  <si>
    <r>
      <t xml:space="preserve">or </t>
    </r>
    <r>
      <rPr>
        <b/>
        <sz val="11"/>
        <rFont val="Calibri"/>
        <family val="2"/>
        <scheme val="minor"/>
      </rPr>
      <t>Cost per player</t>
    </r>
  </si>
  <si>
    <t>eg Bucs Men's 1st</t>
  </si>
  <si>
    <t>There will be a contribution of £12.50pppn for BUCS competitive events which will be paid to club after event</t>
  </si>
  <si>
    <t>No. of Cars</t>
  </si>
  <si>
    <t>Petrol Cost</t>
  </si>
  <si>
    <t>No. of Matches</t>
  </si>
  <si>
    <t>Estimated Expenses</t>
  </si>
  <si>
    <t>Hours Per Week</t>
  </si>
  <si>
    <t>Cost Per Player</t>
  </si>
  <si>
    <t>TOTAL Expenditure</t>
  </si>
  <si>
    <t>Equipment Purchase (Including Consumables)</t>
  </si>
  <si>
    <t>Facility Hire</t>
  </si>
  <si>
    <t>CfS Hall - 1 court</t>
  </si>
  <si>
    <t>CfS Hall - 2 courts</t>
  </si>
  <si>
    <t>CfS Hall - 1/4 of 1 court</t>
  </si>
  <si>
    <t>CfS Hall - 1/2 of 1 court</t>
  </si>
  <si>
    <t>St.Matts Gym</t>
  </si>
  <si>
    <t>CfS Squash Court x 1</t>
  </si>
  <si>
    <t>Wallscourt Gym Squash Court x 1</t>
  </si>
  <si>
    <t>Lecture Theatre</t>
  </si>
  <si>
    <t>UWESU Meeting Room</t>
  </si>
  <si>
    <t>CfS Water Based - Full</t>
  </si>
  <si>
    <t>CfS Water Based - 1/2</t>
  </si>
  <si>
    <t>Competitions</t>
  </si>
  <si>
    <t>Travel - Car Mileage</t>
  </si>
  <si>
    <t>Travel - Other</t>
  </si>
  <si>
    <t>Vehicles - Hire &amp; Petrol</t>
  </si>
  <si>
    <t>Other Staff</t>
  </si>
  <si>
    <t>Subscriptions</t>
  </si>
  <si>
    <t>Expenditure - Pay</t>
  </si>
  <si>
    <t>Sub Total: Expenditure - Pay</t>
  </si>
  <si>
    <t>Sub Total: Expenditure - Non Pay</t>
  </si>
  <si>
    <t>Expenditure - Non Pay</t>
  </si>
  <si>
    <t>Filling in your budget submission is one of the most important things that you will do in preparation for your year running your sport.  This guide will provide you with the information that you need to be able to complete the form in confidence.</t>
  </si>
  <si>
    <t>Enter Sport Name Here:</t>
  </si>
  <si>
    <t>Budget Overview</t>
  </si>
  <si>
    <t>To help this process please follow the below tips:</t>
  </si>
  <si>
    <r>
      <rPr>
        <b/>
        <sz val="11"/>
        <color theme="1"/>
        <rFont val="Calibri"/>
        <family val="2"/>
        <scheme val="minor"/>
      </rPr>
      <t>Try not to alter the sums in the cells</t>
    </r>
    <r>
      <rPr>
        <sz val="11"/>
        <color theme="1"/>
        <rFont val="Calibri"/>
        <family val="2"/>
        <scheme val="minor"/>
      </rPr>
      <t xml:space="preserve"> - all the worksheets are linked to provide you with the summaries on the Totals sheet and at the top of every page.</t>
    </r>
  </si>
  <si>
    <r>
      <rPr>
        <b/>
        <sz val="11"/>
        <color theme="1"/>
        <rFont val="Calibri"/>
        <family val="2"/>
        <scheme val="minor"/>
      </rPr>
      <t xml:space="preserve">Provide clear information </t>
    </r>
    <r>
      <rPr>
        <sz val="11"/>
        <color theme="1"/>
        <rFont val="Calibri"/>
        <family val="2"/>
        <scheme val="minor"/>
      </rPr>
      <t>- if we can't understand what you're asking for then we are going to find it hard to allocate funding to you. An easy way to do this is to use the "Insert Comment" function, which can be found by right-clicking over the desired cell and selecting "Insert Comment".</t>
    </r>
  </si>
  <si>
    <t>Once all budgets have been set and we have matched your requests to our budget allocation, budgets will be sent back to you with any adjustments that have been made (all of which will be highlighted should there be any questions) so you can begin to plan your year in earnest.</t>
  </si>
  <si>
    <t>Totals</t>
  </si>
  <si>
    <t>The Totals sheet gives you an overview of everything that you have entered on the forms so far.  Alongside summaries of your expenditure and income the Totals sheet also provides you with information about how much you have asked for from Sports &amp; Activities to support you in your year, including overall budget request and the percentage it makes up of your income.</t>
  </si>
  <si>
    <t xml:space="preserve">This is the best way to ensure that your budget is realistic.  </t>
  </si>
  <si>
    <t>Of course, we don't have unlimited funds so don't simply increase your expenditure thinking that we can match funds everywhere; don't forget that the money we are given by UWESU has to fund over 40 sports and all of the BUCS competitions.  It may be realistic for your sports allocation to be lower because of the cost of your sport is lower, please use the UWESU &amp; UWE Centre for Sport (CfS) total funding breakdown to help you review the cost of your sport.</t>
  </si>
  <si>
    <t>Expenditure is split into two sections, the first of which is Pay.  This relates to all your coaches | instructors and other staff who are paid by via invoice or umpires and referees who are paid through payments voucher via the Sports &amp; Activities Department.  If you are unsure as to the rate of pay that individuals should be getting then please ask the Sports &amp; Activities Manager.</t>
  </si>
  <si>
    <t>Please note that if your sport has coaches | instructors who are employed by the University CfS you will not need to budget for their wages &amp; payment for coaches will not be processed where fees have not been agreed &amp; no records are held.</t>
  </si>
  <si>
    <t>The second section of expenditure relates to anything that isn't wages. Each section relates to a specific budget code so if you are ever unsure as to where to place a cost just use your best guess; we can always revise it later.</t>
  </si>
  <si>
    <t>Again, please try and provide as much information as possible - it is likely that we won't be able to fund everything you ask for so if you ask for a wide variety of things but without justification we may cut the items that really makes the difference to you.</t>
  </si>
  <si>
    <t>This is where you decide what you are going to bring in.  There are four areas in which money can be brought in so please think carefully about how you are going to make up your contribution.  For example, a low membership fee may look attractive to members but if you are going to have to keep charging them extra fees to meet income targets you may lose members who are unhappy to keep paying.  Equally, you may wish to consider adding an additional 'top-up fee' for first team members if they get extra training.</t>
  </si>
  <si>
    <t>Sponsorship amounts are only counted towards your target if they are secured.  If you are unsure about any amount then put them in the "Unsecured table" and then , should the funding not come through, you will not have to fundraise to meet this.</t>
  </si>
  <si>
    <t xml:space="preserve">Fundraising is key to all sports and it is expected that roughly 10-20% of your income is generated through this method.  Don't be put off by it though - there are many ways to fundraise that don't involve bag-packing.  Much of this will be covered in Committee Training but if you need any help before then, just ask.  </t>
  </si>
  <si>
    <t>Every year Sports &amp; Activities recieves a grant from the University, which is used, in part, to distribute amongst sports.  This form is the way in which you apply to receive funding.  By filling in the sections you will be planning everything from training to transport and equipment purchases so give this some thought.</t>
  </si>
  <si>
    <t>Once all the sports have submitted their forms, Sports &amp; Activities will then go through all requests to try and make the requested budgets balance with the grant amount.  As you can imagine, with several budgets to run through this is a lengthy process and one that may require further clarification from sports to complete.</t>
  </si>
  <si>
    <t>This should give you information to help project your costs and complete your facility booking sheet.  If you require any more information or have specific questions about costs then please ask.</t>
  </si>
  <si>
    <t>Budget Requested</t>
  </si>
  <si>
    <t>Budget Percentage</t>
  </si>
  <si>
    <t>Budget Per Member</t>
  </si>
  <si>
    <t>Sports Budget Form</t>
  </si>
  <si>
    <t>Expenditure</t>
  </si>
  <si>
    <t>Expenditure - General</t>
  </si>
  <si>
    <t>Expenditure - Staff</t>
  </si>
  <si>
    <t>2018-2019 Prices</t>
  </si>
  <si>
    <t>MiDAS Assessment</t>
  </si>
  <si>
    <t>18|19</t>
  </si>
  <si>
    <t>2018-19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</si>
</sst>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164" formatCode="&quot;£&quot;#,##0.00"/>
    <numFmt numFmtId="165" formatCode="[$£-809]#,##0"/>
    <numFmt numFmtId="166" formatCode="#,##0.000"/>
    <numFmt numFmtId="167" formatCode="[$£-809]#,##0.00"/>
    <numFmt numFmtId="168" formatCode="0.00_ ;[Red]\-0.00\ "/>
    <numFmt numFmtId="169" formatCode="[$£-809]#,##0.00;[Red]\-[$£-809]#,##0.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6"/>
      <name val="Calibri"/>
      <family val="2"/>
      <scheme val="minor"/>
    </font>
    <font>
      <sz val="11"/>
      <name val="Calibri"/>
      <family val="2"/>
      <scheme val="minor"/>
    </font>
    <font>
      <b/>
      <sz val="11"/>
      <name val="Calibri"/>
      <family val="2"/>
      <scheme val="minor"/>
    </font>
    <font>
      <b/>
      <i/>
      <sz val="11"/>
      <name val="Calibri"/>
      <family val="2"/>
      <scheme val="minor"/>
    </font>
    <font>
      <b/>
      <sz val="8"/>
      <color indexed="81"/>
      <name val="Tahoma"/>
      <family val="2"/>
    </font>
    <font>
      <sz val="8"/>
      <color indexed="81"/>
      <name val="Tahoma"/>
      <family val="2"/>
    </font>
    <font>
      <b/>
      <sz val="16"/>
      <color theme="1"/>
      <name val="Calibri"/>
      <family val="2"/>
      <scheme val="minor"/>
    </font>
    <font>
      <b/>
      <sz val="20"/>
      <name val="Calibri"/>
      <family val="2"/>
      <scheme val="minor"/>
    </font>
    <font>
      <b/>
      <sz val="14"/>
      <color theme="1"/>
      <name val="Calibri"/>
      <family val="2"/>
      <scheme val="minor"/>
    </font>
    <font>
      <sz val="12"/>
      <color rgb="FFFF0000"/>
      <name val="Calibri"/>
      <family val="2"/>
      <scheme val="minor"/>
    </font>
    <font>
      <sz val="9"/>
      <color indexed="81"/>
      <name val="Calibri"/>
      <family val="2"/>
      <scheme val="minor"/>
    </font>
    <font>
      <b/>
      <sz val="10"/>
      <color indexed="81"/>
      <name val="Calibri"/>
      <family val="2"/>
      <scheme val="minor"/>
    </font>
    <font>
      <sz val="10"/>
      <color indexed="8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medium">
        <color auto="1"/>
      </bottom>
      <diagonal/>
    </border>
    <border>
      <left style="thin">
        <color indexed="64"/>
      </left>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style="medium">
        <color indexed="64"/>
      </top>
      <bottom style="thin">
        <color auto="1"/>
      </bottom>
      <diagonal/>
    </border>
    <border>
      <left style="medium">
        <color rgb="FFFF0000"/>
      </left>
      <right/>
      <top style="medium">
        <color rgb="FFFF0000"/>
      </top>
      <bottom style="thin">
        <color auto="1"/>
      </bottom>
      <diagonal/>
    </border>
    <border>
      <left style="thin">
        <color auto="1"/>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rgb="FFFF0000"/>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medium">
        <color rgb="FFFF0000"/>
      </left>
      <right/>
      <top style="thin">
        <color auto="1"/>
      </top>
      <bottom style="thin">
        <color auto="1"/>
      </bottom>
      <diagonal/>
    </border>
    <border>
      <left style="thin">
        <color auto="1"/>
      </left>
      <right style="medium">
        <color rgb="FFFF0000"/>
      </right>
      <top style="thin">
        <color auto="1"/>
      </top>
      <bottom/>
      <diagonal/>
    </border>
    <border>
      <left/>
      <right style="medium">
        <color rgb="FFFF0000"/>
      </right>
      <top style="medium">
        <color rgb="FFFF0000"/>
      </top>
      <bottom style="thin">
        <color auto="1"/>
      </bottom>
      <diagonal/>
    </border>
    <border>
      <left/>
      <right style="medium">
        <color rgb="FFFF0000"/>
      </right>
      <top style="thin">
        <color auto="1"/>
      </top>
      <bottom style="thin">
        <color auto="1"/>
      </bottom>
      <diagonal/>
    </border>
  </borders>
  <cellStyleXfs count="3">
    <xf numFmtId="0" fontId="0" fillId="0" borderId="0"/>
    <xf numFmtId="0" fontId="5" fillId="0" borderId="0"/>
    <xf numFmtId="0" fontId="4" fillId="6" borderId="0" applyNumberFormat="0" applyBorder="0" applyAlignment="0" applyProtection="0"/>
  </cellStyleXfs>
  <cellXfs count="409">
    <xf numFmtId="0" fontId="0" fillId="0" borderId="0" xfId="0"/>
    <xf numFmtId="0" fontId="1" fillId="0" borderId="0" xfId="1" applyFont="1"/>
    <xf numFmtId="0" fontId="7" fillId="0" borderId="8" xfId="1" applyFont="1" applyBorder="1" applyAlignment="1">
      <alignment horizontal="center"/>
    </xf>
    <xf numFmtId="0" fontId="7" fillId="0" borderId="8" xfId="1" applyFont="1" applyBorder="1" applyAlignment="1" applyProtection="1">
      <alignment horizontal="center"/>
      <protection locked="0"/>
    </xf>
    <xf numFmtId="0" fontId="8" fillId="3" borderId="26" xfId="0" applyFont="1" applyFill="1" applyBorder="1" applyAlignment="1">
      <alignment horizontal="center"/>
    </xf>
    <xf numFmtId="0" fontId="9" fillId="3" borderId="26" xfId="0" applyFont="1" applyFill="1" applyBorder="1" applyAlignment="1">
      <alignment horizontal="center" wrapText="1"/>
    </xf>
    <xf numFmtId="0" fontId="8" fillId="4" borderId="26" xfId="1" applyFont="1" applyFill="1" applyBorder="1" applyAlignment="1">
      <alignment horizontal="center" wrapText="1"/>
    </xf>
    <xf numFmtId="166" fontId="8" fillId="4" borderId="26" xfId="1" applyNumberFormat="1" applyFont="1" applyFill="1" applyBorder="1" applyAlignment="1">
      <alignment horizontal="center" wrapText="1"/>
    </xf>
    <xf numFmtId="0" fontId="8" fillId="4" borderId="27" xfId="1" applyFont="1" applyFill="1" applyBorder="1" applyAlignment="1">
      <alignment horizontal="center" wrapText="1"/>
    </xf>
    <xf numFmtId="0" fontId="3" fillId="4" borderId="26" xfId="1" applyFont="1" applyFill="1" applyBorder="1" applyAlignment="1">
      <alignment horizontal="center"/>
    </xf>
    <xf numFmtId="167" fontId="8" fillId="4" borderId="26" xfId="1" applyNumberFormat="1" applyFont="1" applyFill="1" applyBorder="1" applyAlignment="1">
      <alignment horizontal="center"/>
    </xf>
    <xf numFmtId="168" fontId="8" fillId="4" borderId="26" xfId="1" applyNumberFormat="1" applyFont="1" applyFill="1" applyBorder="1" applyAlignment="1">
      <alignment horizontal="center" wrapText="1"/>
    </xf>
    <xf numFmtId="0" fontId="7" fillId="0" borderId="8" xfId="1" applyFont="1" applyFill="1" applyBorder="1" applyAlignment="1">
      <alignment horizontal="center"/>
    </xf>
    <xf numFmtId="0" fontId="1" fillId="0" borderId="8" xfId="1" applyFont="1" applyFill="1" applyBorder="1"/>
    <xf numFmtId="0" fontId="1" fillId="0" borderId="8" xfId="1" applyFont="1" applyFill="1" applyBorder="1" applyAlignment="1">
      <alignment horizontal="center"/>
    </xf>
    <xf numFmtId="167" fontId="1" fillId="0" borderId="9" xfId="1" applyNumberFormat="1" applyFont="1" applyFill="1" applyBorder="1" applyAlignment="1">
      <alignment horizontal="center"/>
    </xf>
    <xf numFmtId="167" fontId="1" fillId="0" borderId="8" xfId="1" applyNumberFormat="1" applyFont="1" applyFill="1" applyBorder="1" applyAlignment="1">
      <alignment horizontal="center"/>
    </xf>
    <xf numFmtId="167" fontId="7" fillId="0" borderId="8" xfId="1" applyNumberFormat="1" applyFont="1" applyFill="1" applyBorder="1" applyAlignment="1">
      <alignment horizontal="center" wrapText="1"/>
    </xf>
    <xf numFmtId="0" fontId="8" fillId="3" borderId="25" xfId="0" applyFont="1" applyFill="1" applyBorder="1" applyAlignment="1">
      <alignment horizontal="center"/>
    </xf>
    <xf numFmtId="0" fontId="8" fillId="5" borderId="26" xfId="1" applyFont="1" applyFill="1" applyBorder="1" applyAlignment="1">
      <alignment horizontal="center"/>
    </xf>
    <xf numFmtId="0" fontId="1" fillId="2" borderId="4"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8" fillId="5" borderId="26" xfId="1" applyFont="1" applyFill="1" applyBorder="1" applyAlignment="1">
      <alignment horizontal="center" wrapText="1"/>
    </xf>
    <xf numFmtId="40" fontId="7" fillId="0" borderId="8" xfId="1" applyNumberFormat="1" applyFont="1" applyBorder="1" applyAlignment="1">
      <alignment horizontal="right"/>
    </xf>
    <xf numFmtId="0" fontId="8" fillId="3" borderId="29" xfId="1" applyFont="1" applyFill="1" applyBorder="1" applyAlignment="1">
      <alignment horizontal="left"/>
    </xf>
    <xf numFmtId="164" fontId="8" fillId="3" borderId="25" xfId="1" applyNumberFormat="1" applyFont="1" applyFill="1" applyBorder="1" applyAlignment="1">
      <alignment horizontal="right"/>
    </xf>
    <xf numFmtId="0" fontId="7" fillId="3" borderId="0" xfId="1" applyFont="1" applyFill="1" applyBorder="1" applyAlignment="1"/>
    <xf numFmtId="0" fontId="7" fillId="4" borderId="0" xfId="1" applyFont="1" applyFill="1" applyBorder="1" applyAlignment="1"/>
    <xf numFmtId="164" fontId="7" fillId="4" borderId="0" xfId="1" applyNumberFormat="1" applyFont="1" applyFill="1" applyBorder="1" applyAlignment="1">
      <alignment horizontal="right"/>
    </xf>
    <xf numFmtId="164" fontId="1" fillId="3" borderId="0" xfId="1" applyNumberFormat="1" applyFont="1" applyFill="1" applyBorder="1" applyAlignment="1">
      <alignment horizontal="right"/>
    </xf>
    <xf numFmtId="0" fontId="0" fillId="3" borderId="32" xfId="1" applyFont="1" applyFill="1" applyBorder="1" applyAlignment="1">
      <alignment horizontal="center"/>
    </xf>
    <xf numFmtId="0" fontId="7" fillId="0" borderId="8" xfId="0" applyFont="1" applyBorder="1" applyAlignment="1" applyProtection="1">
      <alignment horizontal="center"/>
      <protection locked="0"/>
    </xf>
    <xf numFmtId="0" fontId="7" fillId="2" borderId="8" xfId="1" applyFont="1" applyFill="1" applyBorder="1" applyAlignment="1">
      <alignment horizontal="center" wrapText="1"/>
    </xf>
    <xf numFmtId="0" fontId="7" fillId="0" borderId="8" xfId="1" applyNumberFormat="1" applyFont="1" applyBorder="1" applyAlignment="1">
      <alignment horizontal="center"/>
    </xf>
    <xf numFmtId="40" fontId="7" fillId="0" borderId="8" xfId="1" applyNumberFormat="1" applyFont="1" applyBorder="1" applyAlignment="1" applyProtection="1">
      <alignment horizontal="right"/>
      <protection locked="0"/>
    </xf>
    <xf numFmtId="3" fontId="7" fillId="0" borderId="8" xfId="1" applyNumberFormat="1" applyFont="1" applyBorder="1" applyAlignment="1" applyProtection="1">
      <alignment horizontal="center"/>
      <protection locked="0"/>
    </xf>
    <xf numFmtId="166" fontId="7" fillId="0" borderId="8" xfId="1" applyNumberFormat="1" applyFont="1" applyBorder="1" applyAlignment="1" applyProtection="1">
      <alignment horizontal="center"/>
      <protection locked="0"/>
    </xf>
    <xf numFmtId="0" fontId="7" fillId="0" borderId="8" xfId="1" applyFont="1" applyBorder="1" applyAlignment="1" applyProtection="1">
      <alignment horizontal="right"/>
      <protection locked="0"/>
    </xf>
    <xf numFmtId="40" fontId="7" fillId="0" borderId="3" xfId="1" applyNumberFormat="1" applyFont="1" applyBorder="1" applyAlignment="1">
      <alignment horizontal="right"/>
    </xf>
    <xf numFmtId="0" fontId="1" fillId="2" borderId="0" xfId="1" applyFont="1" applyFill="1"/>
    <xf numFmtId="164" fontId="8" fillId="2" borderId="0" xfId="1" applyNumberFormat="1" applyFont="1" applyFill="1" applyBorder="1" applyAlignment="1">
      <alignment horizontal="center"/>
    </xf>
    <xf numFmtId="164" fontId="1" fillId="2" borderId="0" xfId="1" applyNumberFormat="1" applyFont="1" applyFill="1" applyBorder="1" applyAlignment="1">
      <alignment horizontal="right"/>
    </xf>
    <xf numFmtId="164" fontId="8" fillId="2" borderId="0" xfId="1" applyNumberFormat="1" applyFont="1" applyFill="1" applyBorder="1" applyAlignment="1">
      <alignment horizontal="right"/>
    </xf>
    <xf numFmtId="0" fontId="8" fillId="2" borderId="0" xfId="1" applyFont="1" applyFill="1" applyBorder="1" applyAlignment="1">
      <alignment horizontal="left"/>
    </xf>
    <xf numFmtId="0" fontId="7" fillId="2" borderId="0" xfId="1" applyFont="1" applyFill="1" applyBorder="1" applyAlignment="1"/>
    <xf numFmtId="0" fontId="1" fillId="2" borderId="0" xfId="1" applyFont="1" applyFill="1" applyBorder="1" applyAlignment="1"/>
    <xf numFmtId="0" fontId="1" fillId="2" borderId="0" xfId="1" applyFont="1" applyFill="1" applyBorder="1"/>
    <xf numFmtId="0" fontId="7" fillId="2" borderId="0" xfId="1" applyFont="1" applyFill="1" applyBorder="1" applyAlignment="1">
      <alignment horizontal="left"/>
    </xf>
    <xf numFmtId="0" fontId="5" fillId="2" borderId="0" xfId="1" applyFill="1" applyBorder="1"/>
    <xf numFmtId="0" fontId="5" fillId="2" borderId="0" xfId="1" applyFill="1"/>
    <xf numFmtId="0" fontId="8" fillId="2" borderId="0" xfId="0" applyFont="1" applyFill="1" applyBorder="1" applyAlignment="1"/>
    <xf numFmtId="166" fontId="5" fillId="2" borderId="0" xfId="1" applyNumberFormat="1" applyFill="1"/>
    <xf numFmtId="0" fontId="1" fillId="2" borderId="0" xfId="0" applyFont="1" applyFill="1"/>
    <xf numFmtId="0" fontId="4" fillId="2" borderId="0" xfId="0" applyFont="1" applyFill="1"/>
    <xf numFmtId="0" fontId="1" fillId="2" borderId="0" xfId="0" applyFont="1" applyFill="1" applyAlignment="1">
      <alignment horizontal="center"/>
    </xf>
    <xf numFmtId="166" fontId="1" fillId="2" borderId="0" xfId="1" applyNumberFormat="1" applyFont="1" applyFill="1"/>
    <xf numFmtId="0" fontId="8" fillId="2" borderId="0" xfId="1" applyFont="1" applyFill="1" applyBorder="1" applyAlignment="1">
      <alignment horizontal="right"/>
    </xf>
    <xf numFmtId="166" fontId="1" fillId="2" borderId="0" xfId="1" applyNumberFormat="1" applyFont="1" applyFill="1" applyBorder="1"/>
    <xf numFmtId="166" fontId="8" fillId="2" borderId="0" xfId="1" applyNumberFormat="1" applyFont="1" applyFill="1" applyBorder="1" applyAlignment="1">
      <alignment horizontal="center" wrapText="1"/>
    </xf>
    <xf numFmtId="0" fontId="8" fillId="2" borderId="0" xfId="1" applyFont="1" applyFill="1" applyBorder="1" applyAlignment="1"/>
    <xf numFmtId="0" fontId="3" fillId="2" borderId="0" xfId="1" applyFont="1" applyFill="1" applyBorder="1" applyAlignment="1"/>
    <xf numFmtId="8" fontId="8" fillId="0" borderId="13" xfId="0" applyNumberFormat="1" applyFont="1" applyFill="1" applyBorder="1" applyAlignment="1">
      <alignment horizontal="right"/>
    </xf>
    <xf numFmtId="8" fontId="8" fillId="2" borderId="13" xfId="0" applyNumberFormat="1" applyFont="1" applyFill="1" applyBorder="1" applyAlignment="1">
      <alignment horizontal="right"/>
    </xf>
    <xf numFmtId="8" fontId="1" fillId="0" borderId="31" xfId="1" applyNumberFormat="1" applyFont="1" applyFill="1" applyBorder="1"/>
    <xf numFmtId="8" fontId="8" fillId="0" borderId="13" xfId="1" applyNumberFormat="1" applyFont="1" applyBorder="1" applyAlignment="1"/>
    <xf numFmtId="8" fontId="8" fillId="0" borderId="13" xfId="1" applyNumberFormat="1" applyFont="1" applyFill="1" applyBorder="1" applyAlignment="1"/>
    <xf numFmtId="8" fontId="3" fillId="0" borderId="13" xfId="1" applyNumberFormat="1" applyFont="1" applyBorder="1" applyAlignment="1"/>
    <xf numFmtId="0" fontId="5" fillId="2" borderId="8" xfId="1" applyFill="1" applyBorder="1"/>
    <xf numFmtId="168" fontId="5" fillId="2" borderId="8" xfId="1" applyNumberFormat="1" applyFill="1" applyBorder="1"/>
    <xf numFmtId="167" fontId="1" fillId="0" borderId="8" xfId="0" applyNumberFormat="1" applyFont="1" applyBorder="1" applyAlignment="1">
      <alignment horizontal="center"/>
    </xf>
    <xf numFmtId="167" fontId="1" fillId="0" borderId="11" xfId="0" applyNumberFormat="1" applyFont="1" applyBorder="1" applyAlignment="1">
      <alignment horizontal="center"/>
    </xf>
    <xf numFmtId="0" fontId="8" fillId="4" borderId="26" xfId="0" applyFont="1" applyFill="1" applyBorder="1" applyAlignment="1">
      <alignment horizontal="center" wrapText="1"/>
    </xf>
    <xf numFmtId="0" fontId="8" fillId="4" borderId="26" xfId="0" applyFont="1" applyFill="1" applyBorder="1" applyAlignment="1">
      <alignment horizontal="center"/>
    </xf>
    <xf numFmtId="0" fontId="8" fillId="4" borderId="26" xfId="0" applyNumberFormat="1" applyFont="1" applyFill="1" applyBorder="1" applyAlignment="1">
      <alignment horizontal="center" wrapText="1"/>
    </xf>
    <xf numFmtId="0" fontId="8" fillId="0" borderId="8" xfId="0" applyFont="1" applyBorder="1" applyAlignment="1" applyProtection="1">
      <alignment horizontal="right"/>
      <protection locked="0"/>
    </xf>
    <xf numFmtId="0" fontId="7" fillId="2" borderId="8" xfId="1" applyFont="1" applyFill="1" applyBorder="1" applyAlignment="1"/>
    <xf numFmtId="8" fontId="1" fillId="0" borderId="0" xfId="1" applyNumberFormat="1" applyFont="1" applyFill="1" applyBorder="1"/>
    <xf numFmtId="0" fontId="15" fillId="2" borderId="0" xfId="1" applyFont="1" applyFill="1"/>
    <xf numFmtId="0" fontId="2" fillId="2" borderId="0" xfId="1" applyFont="1" applyFill="1" applyBorder="1" applyAlignment="1">
      <alignment horizontal="center"/>
    </xf>
    <xf numFmtId="164" fontId="7" fillId="0" borderId="8" xfId="0" applyNumberFormat="1" applyFont="1" applyBorder="1" applyAlignment="1" applyProtection="1">
      <alignment horizontal="center"/>
      <protection locked="0"/>
    </xf>
    <xf numFmtId="166" fontId="7" fillId="0" borderId="8" xfId="0" applyNumberFormat="1" applyFont="1" applyBorder="1" applyAlignment="1" applyProtection="1">
      <alignment horizontal="center"/>
      <protection locked="0"/>
    </xf>
    <xf numFmtId="1" fontId="7" fillId="0" borderId="8" xfId="0" applyNumberFormat="1" applyFont="1" applyBorder="1" applyAlignment="1" applyProtection="1">
      <alignment horizontal="center"/>
      <protection locked="0"/>
    </xf>
    <xf numFmtId="166" fontId="7" fillId="0" borderId="8" xfId="0" applyNumberFormat="1" applyFont="1" applyBorder="1" applyAlignment="1">
      <alignment horizontal="center"/>
    </xf>
    <xf numFmtId="40" fontId="7" fillId="0" borderId="8" xfId="0" applyNumberFormat="1" applyFont="1" applyBorder="1" applyAlignment="1" applyProtection="1">
      <alignment horizontal="center"/>
      <protection locked="0"/>
    </xf>
    <xf numFmtId="168" fontId="7" fillId="0" borderId="8" xfId="0" applyNumberFormat="1" applyFont="1" applyBorder="1" applyAlignment="1" applyProtection="1">
      <alignment horizontal="center"/>
      <protection locked="0"/>
    </xf>
    <xf numFmtId="0" fontId="7" fillId="2" borderId="8" xfId="1" applyFont="1" applyFill="1" applyBorder="1"/>
    <xf numFmtId="0" fontId="0" fillId="2" borderId="0" xfId="0" applyFill="1"/>
    <xf numFmtId="0" fontId="3" fillId="2" borderId="0" xfId="0" applyFont="1" applyFill="1" applyBorder="1" applyAlignment="1">
      <alignment horizontal="right"/>
    </xf>
    <xf numFmtId="0" fontId="0" fillId="4" borderId="34" xfId="1" applyFont="1" applyFill="1" applyBorder="1" applyAlignment="1">
      <alignment horizontal="center"/>
    </xf>
    <xf numFmtId="8" fontId="1" fillId="2" borderId="31" xfId="1" applyNumberFormat="1" applyFont="1" applyFill="1" applyBorder="1" applyAlignment="1">
      <alignment horizontal="center"/>
    </xf>
    <xf numFmtId="0" fontId="7" fillId="2" borderId="0" xfId="0" applyFont="1" applyFill="1"/>
    <xf numFmtId="0" fontId="8" fillId="2" borderId="0" xfId="0" applyFont="1" applyFill="1" applyBorder="1" applyAlignment="1">
      <alignment wrapText="1"/>
    </xf>
    <xf numFmtId="0" fontId="0" fillId="2" borderId="0" xfId="0" applyFill="1" applyBorder="1" applyAlignment="1"/>
    <xf numFmtId="166" fontId="0" fillId="2" borderId="0" xfId="0" applyNumberFormat="1" applyFill="1"/>
    <xf numFmtId="0" fontId="7" fillId="0" borderId="8" xfId="0" applyFont="1" applyBorder="1" applyAlignment="1">
      <alignment wrapText="1"/>
    </xf>
    <xf numFmtId="0" fontId="1" fillId="2" borderId="0" xfId="1" applyFont="1" applyFill="1" applyBorder="1" applyAlignment="1">
      <alignment horizontal="left" wrapText="1"/>
    </xf>
    <xf numFmtId="0" fontId="7" fillId="0" borderId="11" xfId="0" applyFont="1" applyBorder="1" applyAlignment="1">
      <alignment wrapText="1"/>
    </xf>
    <xf numFmtId="0" fontId="7" fillId="5" borderId="25" xfId="0" applyFont="1" applyFill="1" applyBorder="1" applyAlignment="1">
      <alignment wrapText="1"/>
    </xf>
    <xf numFmtId="167" fontId="1" fillId="5" borderId="25" xfId="0" applyNumberFormat="1" applyFont="1" applyFill="1" applyBorder="1" applyAlignment="1">
      <alignment horizontal="center"/>
    </xf>
    <xf numFmtId="0" fontId="8" fillId="0" borderId="27" xfId="0" applyFont="1" applyBorder="1" applyAlignment="1">
      <alignment horizontal="left"/>
    </xf>
    <xf numFmtId="0" fontId="1" fillId="2" borderId="0" xfId="1" applyFont="1" applyFill="1" applyBorder="1" applyAlignment="1">
      <alignment wrapText="1"/>
    </xf>
    <xf numFmtId="0" fontId="0" fillId="2" borderId="33" xfId="1" applyFont="1" applyFill="1" applyBorder="1"/>
    <xf numFmtId="8" fontId="1" fillId="2" borderId="33" xfId="1" applyNumberFormat="1" applyFont="1" applyFill="1" applyBorder="1"/>
    <xf numFmtId="164" fontId="1" fillId="2" borderId="6" xfId="1" applyNumberFormat="1" applyFont="1" applyFill="1" applyBorder="1" applyAlignment="1">
      <alignment horizontal="right"/>
    </xf>
    <xf numFmtId="0" fontId="0" fillId="2" borderId="6" xfId="1" applyFont="1" applyFill="1" applyBorder="1"/>
    <xf numFmtId="0" fontId="8" fillId="4" borderId="21" xfId="1" applyFont="1" applyFill="1" applyBorder="1" applyAlignment="1">
      <alignment horizontal="left"/>
    </xf>
    <xf numFmtId="8" fontId="1" fillId="2" borderId="6" xfId="1" applyNumberFormat="1" applyFont="1" applyFill="1" applyBorder="1"/>
    <xf numFmtId="8" fontId="8" fillId="4" borderId="25" xfId="1" applyNumberFormat="1" applyFont="1" applyFill="1" applyBorder="1" applyAlignment="1">
      <alignment horizontal="right"/>
    </xf>
    <xf numFmtId="164" fontId="7" fillId="2" borderId="0" xfId="1" applyNumberFormat="1" applyFont="1" applyFill="1" applyBorder="1" applyAlignment="1">
      <alignment horizontal="right"/>
    </xf>
    <xf numFmtId="0" fontId="3" fillId="4" borderId="34" xfId="1" applyFont="1" applyFill="1" applyBorder="1" applyAlignment="1">
      <alignment horizontal="center"/>
    </xf>
    <xf numFmtId="0" fontId="7" fillId="2" borderId="24" xfId="1" applyFont="1" applyFill="1" applyBorder="1" applyAlignment="1">
      <alignment horizontal="left"/>
    </xf>
    <xf numFmtId="8" fontId="1" fillId="2" borderId="33" xfId="1" applyNumberFormat="1" applyFont="1" applyFill="1" applyBorder="1" applyAlignment="1">
      <alignment horizontal="right"/>
    </xf>
    <xf numFmtId="0" fontId="7" fillId="2" borderId="9" xfId="1" applyFont="1" applyFill="1" applyBorder="1" applyAlignment="1">
      <alignment horizontal="left"/>
    </xf>
    <xf numFmtId="8" fontId="1" fillId="2" borderId="10" xfId="1" applyNumberFormat="1" applyFont="1" applyFill="1" applyBorder="1" applyAlignment="1">
      <alignment horizontal="right"/>
    </xf>
    <xf numFmtId="0" fontId="7" fillId="2" borderId="5" xfId="1" applyFont="1" applyFill="1" applyBorder="1" applyAlignment="1">
      <alignment horizontal="left"/>
    </xf>
    <xf numFmtId="8" fontId="1" fillId="2" borderId="6" xfId="1" applyNumberFormat="1" applyFont="1" applyFill="1" applyBorder="1" applyAlignment="1">
      <alignment horizontal="right"/>
    </xf>
    <xf numFmtId="0" fontId="7" fillId="2" borderId="9" xfId="1" applyFont="1" applyFill="1" applyBorder="1"/>
    <xf numFmtId="164" fontId="1" fillId="2" borderId="10" xfId="1" applyNumberFormat="1" applyFont="1" applyFill="1" applyBorder="1" applyAlignment="1">
      <alignment horizontal="right"/>
    </xf>
    <xf numFmtId="0" fontId="1" fillId="2" borderId="0" xfId="1" applyFont="1" applyFill="1" applyAlignment="1">
      <alignment vertical="top" wrapText="1"/>
    </xf>
    <xf numFmtId="0" fontId="1" fillId="2" borderId="0" xfId="1" applyFont="1" applyFill="1" applyAlignment="1"/>
    <xf numFmtId="0" fontId="1" fillId="2" borderId="0" xfId="1" applyFont="1" applyFill="1" applyAlignment="1">
      <alignment horizontal="left" wrapText="1"/>
    </xf>
    <xf numFmtId="167" fontId="3" fillId="0" borderId="13" xfId="0" applyNumberFormat="1" applyFont="1" applyBorder="1" applyAlignment="1">
      <alignment horizontal="right"/>
    </xf>
    <xf numFmtId="167" fontId="3" fillId="0" borderId="13" xfId="0" applyNumberFormat="1" applyFont="1" applyFill="1" applyBorder="1" applyAlignment="1" applyProtection="1">
      <alignment horizontal="right"/>
    </xf>
    <xf numFmtId="8" fontId="8" fillId="0" borderId="13" xfId="0" applyNumberFormat="1" applyFont="1" applyBorder="1" applyAlignment="1">
      <alignment horizontal="right"/>
    </xf>
    <xf numFmtId="169" fontId="3" fillId="0" borderId="13" xfId="0" applyNumberFormat="1" applyFont="1" applyBorder="1" applyAlignment="1">
      <alignment horizontal="right"/>
    </xf>
    <xf numFmtId="0" fontId="8" fillId="4" borderId="7" xfId="0" applyFont="1" applyFill="1" applyBorder="1" applyAlignment="1">
      <alignment horizontal="right" wrapText="1"/>
    </xf>
    <xf numFmtId="8" fontId="3" fillId="2" borderId="13" xfId="1" applyNumberFormat="1" applyFont="1" applyFill="1" applyBorder="1" applyAlignment="1">
      <alignment horizontal="right"/>
    </xf>
    <xf numFmtId="8" fontId="3" fillId="0" borderId="13" xfId="0" applyNumberFormat="1" applyFont="1" applyBorder="1" applyAlignment="1">
      <alignment horizontal="right"/>
    </xf>
    <xf numFmtId="0" fontId="3" fillId="4" borderId="34" xfId="0" applyFont="1" applyFill="1" applyBorder="1" applyAlignment="1">
      <alignment horizontal="center"/>
    </xf>
    <xf numFmtId="0" fontId="0" fillId="4" borderId="38" xfId="0" applyFill="1" applyBorder="1" applyAlignment="1">
      <alignment horizontal="center"/>
    </xf>
    <xf numFmtId="0" fontId="0" fillId="4" borderId="34" xfId="0" applyFill="1" applyBorder="1" applyAlignment="1">
      <alignment horizontal="center"/>
    </xf>
    <xf numFmtId="8" fontId="0" fillId="0" borderId="31" xfId="0" applyNumberFormat="1" applyBorder="1" applyAlignment="1">
      <alignment horizontal="center"/>
    </xf>
    <xf numFmtId="0" fontId="0" fillId="2" borderId="0" xfId="0" applyFill="1" applyBorder="1"/>
    <xf numFmtId="0" fontId="7" fillId="2" borderId="0" xfId="0" applyFont="1" applyFill="1" applyBorder="1"/>
    <xf numFmtId="8" fontId="1" fillId="2" borderId="10" xfId="1" applyNumberFormat="1" applyFont="1" applyFill="1" applyBorder="1"/>
    <xf numFmtId="0" fontId="5" fillId="2" borderId="0" xfId="1" applyFill="1" applyAlignment="1">
      <alignment wrapText="1"/>
    </xf>
    <xf numFmtId="0" fontId="7" fillId="2" borderId="16" xfId="1" applyFont="1" applyFill="1" applyBorder="1" applyAlignment="1">
      <alignment horizontal="left"/>
    </xf>
    <xf numFmtId="164" fontId="7" fillId="2" borderId="18" xfId="1" applyNumberFormat="1" applyFont="1" applyFill="1" applyBorder="1" applyAlignment="1">
      <alignment horizontal="right"/>
    </xf>
    <xf numFmtId="0" fontId="7" fillId="2" borderId="19" xfId="1" applyFont="1" applyFill="1" applyBorder="1" applyAlignment="1">
      <alignment horizontal="left"/>
    </xf>
    <xf numFmtId="10" fontId="7" fillId="2" borderId="20" xfId="1" applyNumberFormat="1" applyFont="1" applyFill="1" applyBorder="1" applyAlignment="1">
      <alignment horizontal="right"/>
    </xf>
    <xf numFmtId="0" fontId="7" fillId="2" borderId="14" xfId="1" applyFont="1" applyFill="1" applyBorder="1" applyAlignment="1">
      <alignment horizontal="left"/>
    </xf>
    <xf numFmtId="164" fontId="7" fillId="2" borderId="15" xfId="1" applyNumberFormat="1" applyFont="1" applyFill="1" applyBorder="1" applyAlignment="1">
      <alignment horizontal="right"/>
    </xf>
    <xf numFmtId="0" fontId="1" fillId="8" borderId="0" xfId="1" applyFont="1" applyFill="1"/>
    <xf numFmtId="0" fontId="1" fillId="8" borderId="0" xfId="1" applyFont="1" applyFill="1" applyBorder="1" applyAlignment="1"/>
    <xf numFmtId="0" fontId="1" fillId="8" borderId="0" xfId="1" applyFont="1" applyFill="1" applyBorder="1" applyAlignment="1">
      <alignment horizontal="left"/>
    </xf>
    <xf numFmtId="0" fontId="1" fillId="8" borderId="0" xfId="1" applyFont="1" applyFill="1" applyBorder="1"/>
    <xf numFmtId="0" fontId="1" fillId="2" borderId="39" xfId="1" applyFont="1" applyFill="1" applyBorder="1"/>
    <xf numFmtId="0" fontId="7" fillId="2" borderId="39" xfId="1" applyFont="1" applyFill="1" applyBorder="1" applyAlignment="1"/>
    <xf numFmtId="0" fontId="7" fillId="2" borderId="39" xfId="1" applyFont="1" applyFill="1" applyBorder="1" applyAlignment="1">
      <alignment horizontal="left"/>
    </xf>
    <xf numFmtId="0" fontId="1" fillId="2" borderId="39" xfId="1" applyFont="1" applyFill="1" applyBorder="1" applyAlignment="1">
      <alignment horizontal="left"/>
    </xf>
    <xf numFmtId="0" fontId="1" fillId="8" borderId="2" xfId="1" applyFont="1" applyFill="1" applyBorder="1"/>
    <xf numFmtId="10" fontId="1" fillId="8" borderId="0" xfId="1" applyNumberFormat="1" applyFont="1" applyFill="1" applyBorder="1" applyAlignment="1">
      <alignment horizontal="center"/>
    </xf>
    <xf numFmtId="0" fontId="5" fillId="8" borderId="0" xfId="1" applyFill="1"/>
    <xf numFmtId="0" fontId="5" fillId="8" borderId="0" xfId="1" applyFill="1" applyBorder="1"/>
    <xf numFmtId="0" fontId="5" fillId="8" borderId="2" xfId="1" applyFill="1" applyBorder="1"/>
    <xf numFmtId="0" fontId="6" fillId="2" borderId="39" xfId="1" applyFont="1" applyFill="1" applyBorder="1" applyAlignment="1">
      <alignment vertical="center"/>
    </xf>
    <xf numFmtId="0" fontId="5" fillId="2" borderId="39" xfId="1" applyFill="1" applyBorder="1"/>
    <xf numFmtId="0" fontId="5" fillId="2" borderId="7" xfId="1" applyFill="1" applyBorder="1"/>
    <xf numFmtId="0" fontId="0" fillId="8" borderId="0" xfId="0" applyFill="1"/>
    <xf numFmtId="166" fontId="1" fillId="8" borderId="0" xfId="1" applyNumberFormat="1" applyFont="1" applyFill="1"/>
    <xf numFmtId="0" fontId="0" fillId="8" borderId="2" xfId="0" applyFill="1" applyBorder="1"/>
    <xf numFmtId="0" fontId="0" fillId="8" borderId="0" xfId="0" applyFill="1" applyBorder="1"/>
    <xf numFmtId="0" fontId="0" fillId="2" borderId="39" xfId="0" applyFill="1" applyBorder="1"/>
    <xf numFmtId="0" fontId="0" fillId="2" borderId="7" xfId="0" applyFill="1" applyBorder="1"/>
    <xf numFmtId="0" fontId="1" fillId="8" borderId="0" xfId="1" applyNumberFormat="1" applyFont="1" applyFill="1"/>
    <xf numFmtId="0" fontId="1" fillId="8" borderId="2" xfId="1" applyNumberFormat="1" applyFont="1" applyFill="1" applyBorder="1"/>
    <xf numFmtId="0" fontId="1" fillId="2" borderId="39" xfId="1" applyNumberFormat="1" applyFont="1" applyFill="1" applyBorder="1"/>
    <xf numFmtId="0" fontId="1" fillId="2" borderId="7" xfId="1" applyNumberFormat="1" applyFont="1" applyFill="1" applyBorder="1"/>
    <xf numFmtId="0" fontId="0" fillId="2" borderId="6" xfId="0" applyFill="1" applyBorder="1"/>
    <xf numFmtId="0" fontId="0" fillId="8" borderId="4" xfId="0" applyFill="1" applyBorder="1"/>
    <xf numFmtId="8" fontId="7" fillId="2" borderId="0" xfId="1" applyNumberFormat="1" applyFont="1" applyFill="1" applyBorder="1" applyAlignment="1"/>
    <xf numFmtId="0" fontId="8" fillId="5" borderId="40" xfId="1" applyFont="1" applyFill="1" applyBorder="1" applyAlignment="1">
      <alignment horizontal="center"/>
    </xf>
    <xf numFmtId="8" fontId="7" fillId="0" borderId="8" xfId="1" applyNumberFormat="1" applyFont="1" applyFill="1" applyBorder="1" applyAlignment="1"/>
    <xf numFmtId="40" fontId="7" fillId="0" borderId="12" xfId="0" applyNumberFormat="1" applyFont="1" applyBorder="1" applyAlignment="1">
      <alignment horizontal="right"/>
    </xf>
    <xf numFmtId="40" fontId="7" fillId="0" borderId="3" xfId="0" applyNumberFormat="1" applyFont="1" applyBorder="1" applyAlignment="1">
      <alignment horizontal="right"/>
    </xf>
    <xf numFmtId="0" fontId="8" fillId="3" borderId="4" xfId="0" applyFont="1" applyFill="1" applyBorder="1" applyAlignment="1">
      <alignment horizontal="center"/>
    </xf>
    <xf numFmtId="0" fontId="8" fillId="3" borderId="27" xfId="0" applyFont="1" applyFill="1" applyBorder="1" applyAlignment="1">
      <alignment horizontal="center"/>
    </xf>
    <xf numFmtId="40" fontId="8" fillId="2" borderId="14" xfId="0" applyNumberFormat="1" applyFont="1" applyFill="1" applyBorder="1" applyAlignment="1">
      <alignment horizontal="right"/>
    </xf>
    <xf numFmtId="0" fontId="7" fillId="0" borderId="41" xfId="0" applyFont="1" applyBorder="1" applyAlignment="1" applyProtection="1">
      <protection locked="0"/>
    </xf>
    <xf numFmtId="0" fontId="7" fillId="0" borderId="42" xfId="0" applyFont="1" applyBorder="1" applyAlignment="1" applyProtection="1">
      <alignment horizontal="center"/>
      <protection locked="0"/>
    </xf>
    <xf numFmtId="40" fontId="7" fillId="0" borderId="43" xfId="0" applyNumberFormat="1" applyFont="1" applyBorder="1" applyAlignment="1" applyProtection="1">
      <alignment horizontal="right"/>
      <protection locked="0"/>
    </xf>
    <xf numFmtId="0" fontId="7" fillId="0" borderId="44" xfId="0" applyFont="1" applyBorder="1" applyAlignment="1" applyProtection="1">
      <protection locked="0"/>
    </xf>
    <xf numFmtId="0" fontId="7" fillId="0" borderId="45" xfId="0" applyFont="1" applyBorder="1" applyAlignment="1" applyProtection="1">
      <alignment horizontal="center"/>
      <protection locked="0"/>
    </xf>
    <xf numFmtId="40" fontId="7" fillId="0" borderId="46" xfId="0" applyNumberFormat="1" applyFont="1" applyBorder="1" applyAlignment="1" applyProtection="1">
      <alignment horizontal="right"/>
      <protection locked="0"/>
    </xf>
    <xf numFmtId="168" fontId="1" fillId="2" borderId="12" xfId="0" applyNumberFormat="1" applyFont="1" applyFill="1" applyBorder="1"/>
    <xf numFmtId="0" fontId="3" fillId="2" borderId="14" xfId="1" applyFont="1" applyFill="1" applyBorder="1" applyAlignment="1">
      <alignment horizontal="right"/>
    </xf>
    <xf numFmtId="0" fontId="5" fillId="2" borderId="47" xfId="1" applyFill="1" applyBorder="1"/>
    <xf numFmtId="168" fontId="5" fillId="2" borderId="42" xfId="1" applyNumberFormat="1" applyFill="1" applyBorder="1"/>
    <xf numFmtId="0" fontId="5" fillId="2" borderId="42" xfId="1" applyFill="1" applyBorder="1"/>
    <xf numFmtId="0" fontId="5" fillId="2" borderId="43" xfId="1" applyFill="1" applyBorder="1"/>
    <xf numFmtId="0" fontId="5" fillId="2" borderId="48" xfId="1" applyFill="1" applyBorder="1"/>
    <xf numFmtId="0" fontId="5" fillId="2" borderId="49" xfId="1" applyFill="1" applyBorder="1"/>
    <xf numFmtId="0" fontId="5" fillId="2" borderId="50" xfId="1" applyFill="1" applyBorder="1"/>
    <xf numFmtId="168" fontId="5" fillId="2" borderId="45" xfId="1" applyNumberFormat="1" applyFill="1" applyBorder="1"/>
    <xf numFmtId="0" fontId="5" fillId="2" borderId="45" xfId="1" applyFill="1" applyBorder="1"/>
    <xf numFmtId="0" fontId="5" fillId="2" borderId="46" xfId="1" applyFill="1" applyBorder="1"/>
    <xf numFmtId="40" fontId="7" fillId="2" borderId="12" xfId="0" applyNumberFormat="1" applyFont="1" applyFill="1" applyBorder="1" applyAlignment="1">
      <alignment horizontal="right"/>
    </xf>
    <xf numFmtId="40" fontId="7" fillId="2" borderId="3" xfId="0" applyNumberFormat="1" applyFont="1" applyFill="1" applyBorder="1" applyAlignment="1">
      <alignment horizontal="right"/>
    </xf>
    <xf numFmtId="0" fontId="8" fillId="3" borderId="23" xfId="0" applyFont="1" applyFill="1" applyBorder="1" applyAlignment="1">
      <alignment horizontal="center"/>
    </xf>
    <xf numFmtId="0" fontId="8" fillId="2" borderId="14" xfId="0" applyFont="1" applyFill="1" applyBorder="1" applyAlignment="1">
      <alignment horizontal="right"/>
    </xf>
    <xf numFmtId="8" fontId="8" fillId="2" borderId="15" xfId="0" applyNumberFormat="1" applyFont="1" applyFill="1" applyBorder="1" applyAlignment="1">
      <alignment horizontal="right"/>
    </xf>
    <xf numFmtId="165" fontId="7" fillId="2" borderId="41" xfId="0" applyNumberFormat="1" applyFont="1" applyFill="1" applyBorder="1" applyAlignment="1" applyProtection="1">
      <protection locked="0"/>
    </xf>
    <xf numFmtId="40" fontId="7" fillId="2" borderId="43" xfId="0" applyNumberFormat="1" applyFont="1" applyFill="1" applyBorder="1" applyAlignment="1" applyProtection="1">
      <alignment horizontal="right"/>
      <protection locked="0"/>
    </xf>
    <xf numFmtId="165" fontId="7" fillId="2" borderId="51" xfId="0" applyNumberFormat="1" applyFont="1" applyFill="1" applyBorder="1" applyAlignment="1" applyProtection="1">
      <protection locked="0"/>
    </xf>
    <xf numFmtId="40" fontId="7" fillId="2" borderId="49" xfId="0" applyNumberFormat="1" applyFont="1" applyFill="1" applyBorder="1" applyAlignment="1" applyProtection="1">
      <alignment horizontal="right"/>
      <protection locked="0"/>
    </xf>
    <xf numFmtId="165" fontId="7" fillId="2" borderId="44" xfId="0" applyNumberFormat="1" applyFont="1" applyFill="1" applyBorder="1" applyAlignment="1" applyProtection="1">
      <protection locked="0"/>
    </xf>
    <xf numFmtId="40" fontId="7" fillId="2" borderId="46" xfId="0" applyNumberFormat="1" applyFont="1" applyFill="1" applyBorder="1" applyAlignment="1" applyProtection="1">
      <alignment horizontal="right"/>
      <protection locked="0"/>
    </xf>
    <xf numFmtId="0" fontId="8" fillId="0" borderId="41" xfId="0" applyFont="1" applyBorder="1" applyAlignment="1" applyProtection="1">
      <protection locked="0"/>
    </xf>
    <xf numFmtId="40" fontId="8" fillId="0" borderId="43" xfId="0" applyNumberFormat="1" applyFont="1" applyBorder="1" applyAlignment="1" applyProtection="1">
      <alignment horizontal="right"/>
      <protection locked="0"/>
    </xf>
    <xf numFmtId="0" fontId="8" fillId="0" borderId="51" xfId="0" applyFont="1" applyBorder="1" applyAlignment="1" applyProtection="1">
      <protection locked="0"/>
    </xf>
    <xf numFmtId="40" fontId="8" fillId="0" borderId="49" xfId="0" applyNumberFormat="1" applyFont="1" applyBorder="1" applyAlignment="1" applyProtection="1">
      <alignment horizontal="right"/>
      <protection locked="0"/>
    </xf>
    <xf numFmtId="0" fontId="7" fillId="0" borderId="51" xfId="0" applyFont="1" applyBorder="1" applyAlignment="1" applyProtection="1">
      <protection locked="0"/>
    </xf>
    <xf numFmtId="40" fontId="7" fillId="0" borderId="49" xfId="0" applyNumberFormat="1" applyFont="1" applyBorder="1" applyAlignment="1" applyProtection="1">
      <alignment horizontal="right"/>
      <protection locked="0"/>
    </xf>
    <xf numFmtId="0" fontId="7" fillId="0" borderId="44" xfId="0" applyFont="1" applyFill="1" applyBorder="1" applyAlignment="1"/>
    <xf numFmtId="40" fontId="7" fillId="0" borderId="46" xfId="0" applyNumberFormat="1" applyFont="1" applyBorder="1" applyAlignment="1">
      <alignment horizontal="right"/>
    </xf>
    <xf numFmtId="40" fontId="7" fillId="0" borderId="12" xfId="1" applyNumberFormat="1" applyFont="1" applyBorder="1" applyAlignment="1">
      <alignment horizontal="right"/>
    </xf>
    <xf numFmtId="4" fontId="7" fillId="0" borderId="12" xfId="0" applyNumberFormat="1" applyFont="1" applyBorder="1" applyAlignment="1">
      <alignment horizontal="right"/>
    </xf>
    <xf numFmtId="4" fontId="7" fillId="0" borderId="3" xfId="0" applyNumberFormat="1" applyFont="1" applyBorder="1" applyAlignment="1">
      <alignment horizontal="right"/>
    </xf>
    <xf numFmtId="4" fontId="7" fillId="0" borderId="12" xfId="0" applyNumberFormat="1" applyFont="1" applyBorder="1" applyAlignment="1" applyProtection="1">
      <alignment horizontal="right"/>
    </xf>
    <xf numFmtId="4" fontId="7" fillId="0" borderId="3" xfId="0" applyNumberFormat="1" applyFont="1" applyBorder="1" applyAlignment="1" applyProtection="1">
      <alignment horizontal="right"/>
    </xf>
    <xf numFmtId="168" fontId="7" fillId="0" borderId="12" xfId="0" applyNumberFormat="1" applyFont="1" applyBorder="1" applyAlignment="1">
      <alignment horizontal="right"/>
    </xf>
    <xf numFmtId="168" fontId="7" fillId="0" borderId="3" xfId="0" applyNumberFormat="1" applyFont="1" applyBorder="1" applyAlignment="1">
      <alignment horizontal="right"/>
    </xf>
    <xf numFmtId="168" fontId="7" fillId="2" borderId="12" xfId="1" applyNumberFormat="1" applyFont="1" applyFill="1" applyBorder="1" applyAlignment="1">
      <alignment horizontal="right"/>
    </xf>
    <xf numFmtId="0" fontId="8" fillId="4" borderId="27" xfId="1" applyFont="1" applyFill="1" applyBorder="1" applyAlignment="1">
      <alignment horizontal="center"/>
    </xf>
    <xf numFmtId="166" fontId="8" fillId="4" borderId="27" xfId="1" applyNumberFormat="1" applyFont="1" applyFill="1" applyBorder="1" applyAlignment="1">
      <alignment horizontal="center" wrapText="1"/>
    </xf>
    <xf numFmtId="0" fontId="9" fillId="4" borderId="27" xfId="1" applyFont="1" applyFill="1" applyBorder="1" applyAlignment="1">
      <alignment horizontal="center" wrapText="1"/>
    </xf>
    <xf numFmtId="0" fontId="8" fillId="4" borderId="27" xfId="0" applyFont="1" applyFill="1" applyBorder="1" applyAlignment="1">
      <alignment horizontal="center"/>
    </xf>
    <xf numFmtId="0" fontId="8" fillId="4" borderId="27" xfId="0" applyNumberFormat="1" applyFont="1" applyFill="1" applyBorder="1" applyAlignment="1">
      <alignment horizontal="center" wrapText="1"/>
    </xf>
    <xf numFmtId="166" fontId="8" fillId="4" borderId="27" xfId="0" applyNumberFormat="1" applyFont="1" applyFill="1" applyBorder="1" applyAlignment="1">
      <alignment horizontal="center" wrapText="1"/>
    </xf>
    <xf numFmtId="0" fontId="8" fillId="4" borderId="27" xfId="0" applyFont="1" applyFill="1" applyBorder="1" applyAlignment="1">
      <alignment horizontal="center" wrapText="1"/>
    </xf>
    <xf numFmtId="0" fontId="9" fillId="4" borderId="27" xfId="0" applyFont="1" applyFill="1" applyBorder="1" applyAlignment="1">
      <alignment horizontal="center" wrapText="1"/>
    </xf>
    <xf numFmtId="0" fontId="3" fillId="4" borderId="27" xfId="1" applyFont="1" applyFill="1" applyBorder="1" applyAlignment="1">
      <alignment horizontal="center"/>
    </xf>
    <xf numFmtId="0" fontId="3" fillId="4" borderId="39" xfId="1" applyFont="1" applyFill="1" applyBorder="1" applyAlignment="1">
      <alignment horizontal="center"/>
    </xf>
    <xf numFmtId="0" fontId="8" fillId="4" borderId="4" xfId="1" applyFont="1" applyFill="1" applyBorder="1" applyAlignment="1">
      <alignment horizontal="center"/>
    </xf>
    <xf numFmtId="40" fontId="8" fillId="0" borderId="14" xfId="1" applyNumberFormat="1" applyFont="1" applyBorder="1" applyAlignment="1">
      <alignment horizontal="right"/>
    </xf>
    <xf numFmtId="0" fontId="8" fillId="0" borderId="14" xfId="1" applyFont="1" applyBorder="1" applyAlignment="1">
      <alignment horizontal="right"/>
    </xf>
    <xf numFmtId="0" fontId="8" fillId="0" borderId="22" xfId="1" applyFont="1" applyBorder="1" applyAlignment="1">
      <alignment horizontal="right"/>
    </xf>
    <xf numFmtId="8" fontId="8" fillId="0" borderId="15" xfId="1" applyNumberFormat="1" applyFont="1" applyBorder="1" applyAlignment="1"/>
    <xf numFmtId="0" fontId="8" fillId="0" borderId="14" xfId="1" applyFont="1" applyBorder="1" applyAlignment="1">
      <alignment horizontal="center"/>
    </xf>
    <xf numFmtId="0" fontId="8" fillId="0" borderId="14" xfId="0" applyFont="1" applyBorder="1" applyAlignment="1">
      <alignment horizontal="center"/>
    </xf>
    <xf numFmtId="0" fontId="3" fillId="2" borderId="14" xfId="1" applyFont="1" applyFill="1" applyBorder="1"/>
    <xf numFmtId="0" fontId="3" fillId="2" borderId="14" xfId="1" applyFont="1" applyFill="1" applyBorder="1" applyAlignment="1"/>
    <xf numFmtId="167" fontId="3" fillId="2" borderId="0" xfId="1" applyNumberFormat="1" applyFont="1" applyFill="1" applyBorder="1" applyAlignment="1"/>
    <xf numFmtId="40" fontId="3" fillId="0" borderId="14" xfId="1" applyNumberFormat="1" applyFont="1" applyBorder="1" applyAlignment="1">
      <alignment horizontal="center"/>
    </xf>
    <xf numFmtId="40" fontId="8" fillId="0" borderId="14" xfId="1" applyNumberFormat="1" applyFont="1" applyBorder="1" applyAlignment="1">
      <alignment horizontal="center"/>
    </xf>
    <xf numFmtId="0" fontId="7" fillId="2" borderId="48" xfId="1" applyFont="1" applyFill="1" applyBorder="1" applyAlignment="1">
      <alignment horizontal="center" wrapText="1"/>
    </xf>
    <xf numFmtId="40" fontId="7" fillId="2" borderId="49" xfId="1" applyNumberFormat="1" applyFont="1" applyFill="1" applyBorder="1" applyAlignment="1">
      <alignment horizontal="right" wrapText="1"/>
    </xf>
    <xf numFmtId="0" fontId="7" fillId="0" borderId="48" xfId="1" applyFont="1" applyBorder="1" applyAlignment="1">
      <alignment horizontal="center"/>
    </xf>
    <xf numFmtId="40" fontId="7" fillId="0" borderId="49" xfId="1" applyNumberFormat="1" applyFont="1" applyBorder="1" applyAlignment="1">
      <alignment horizontal="right"/>
    </xf>
    <xf numFmtId="0" fontId="7" fillId="0" borderId="50" xfId="1" applyFont="1" applyBorder="1" applyAlignment="1">
      <alignment horizontal="center"/>
    </xf>
    <xf numFmtId="0" fontId="7" fillId="0" borderId="45" xfId="1" applyNumberFormat="1" applyFont="1" applyBorder="1" applyAlignment="1">
      <alignment horizontal="center"/>
    </xf>
    <xf numFmtId="40" fontId="7" fillId="0" borderId="46" xfId="1" applyNumberFormat="1" applyFont="1" applyBorder="1" applyAlignment="1">
      <alignment horizontal="right"/>
    </xf>
    <xf numFmtId="3" fontId="7" fillId="0" borderId="49" xfId="1" applyNumberFormat="1" applyFont="1" applyBorder="1" applyAlignment="1">
      <alignment horizontal="center"/>
    </xf>
    <xf numFmtId="0" fontId="7" fillId="0" borderId="45" xfId="1" applyFont="1" applyBorder="1" applyAlignment="1">
      <alignment horizontal="center"/>
    </xf>
    <xf numFmtId="168" fontId="7" fillId="0" borderId="45" xfId="1" applyNumberFormat="1" applyFont="1" applyBorder="1" applyAlignment="1">
      <alignment horizontal="center"/>
    </xf>
    <xf numFmtId="3" fontId="7" fillId="0" borderId="46" xfId="1" applyNumberFormat="1" applyFont="1" applyBorder="1" applyAlignment="1">
      <alignment horizontal="center"/>
    </xf>
    <xf numFmtId="40" fontId="7" fillId="0" borderId="43" xfId="1" applyNumberFormat="1" applyFont="1" applyBorder="1" applyAlignment="1">
      <alignment horizontal="right"/>
    </xf>
    <xf numFmtId="40" fontId="7" fillId="0" borderId="52" xfId="1" applyNumberFormat="1" applyFont="1" applyBorder="1" applyAlignment="1">
      <alignment horizontal="right"/>
    </xf>
    <xf numFmtId="0" fontId="7" fillId="0" borderId="47" xfId="1" applyFont="1" applyBorder="1" applyAlignment="1" applyProtection="1">
      <alignment horizontal="center"/>
      <protection locked="0"/>
    </xf>
    <xf numFmtId="0" fontId="7" fillId="0" borderId="42" xfId="1" applyFont="1" applyBorder="1" applyAlignment="1" applyProtection="1">
      <alignment horizontal="center"/>
      <protection locked="0"/>
    </xf>
    <xf numFmtId="0" fontId="7" fillId="0" borderId="48" xfId="1" applyFont="1" applyBorder="1" applyAlignment="1" applyProtection="1">
      <alignment horizontal="center"/>
      <protection locked="0"/>
    </xf>
    <xf numFmtId="40" fontId="7" fillId="0" borderId="49" xfId="1" applyNumberFormat="1" applyFont="1" applyBorder="1" applyAlignment="1" applyProtection="1">
      <alignment horizontal="center"/>
      <protection locked="0"/>
    </xf>
    <xf numFmtId="0" fontId="7" fillId="0" borderId="50" xfId="1" applyFont="1" applyBorder="1" applyAlignment="1" applyProtection="1">
      <alignment horizontal="center"/>
      <protection locked="0"/>
    </xf>
    <xf numFmtId="0" fontId="7" fillId="0" borderId="45" xfId="1" applyFont="1" applyBorder="1" applyAlignment="1" applyProtection="1">
      <alignment horizontal="center"/>
      <protection locked="0"/>
    </xf>
    <xf numFmtId="40" fontId="7" fillId="0" borderId="45" xfId="1" applyNumberFormat="1" applyFont="1" applyBorder="1" applyAlignment="1" applyProtection="1">
      <alignment horizontal="right"/>
      <protection locked="0"/>
    </xf>
    <xf numFmtId="166" fontId="7" fillId="0" borderId="45" xfId="1" applyNumberFormat="1" applyFont="1" applyBorder="1" applyAlignment="1" applyProtection="1">
      <alignment horizontal="center"/>
      <protection locked="0"/>
    </xf>
    <xf numFmtId="40" fontId="7" fillId="0" borderId="46" xfId="1" applyNumberFormat="1" applyFont="1" applyBorder="1" applyAlignment="1" applyProtection="1">
      <alignment horizontal="center"/>
      <protection locked="0"/>
    </xf>
    <xf numFmtId="0" fontId="7" fillId="0" borderId="47" xfId="0" applyFont="1" applyBorder="1" applyAlignment="1" applyProtection="1">
      <alignment horizontal="center"/>
      <protection locked="0"/>
    </xf>
    <xf numFmtId="1" fontId="7" fillId="0" borderId="42" xfId="0" applyNumberFormat="1" applyFont="1" applyBorder="1" applyAlignment="1" applyProtection="1">
      <alignment horizontal="center"/>
      <protection locked="0"/>
    </xf>
    <xf numFmtId="166" fontId="7" fillId="0" borderId="42" xfId="0" applyNumberFormat="1" applyFont="1" applyBorder="1" applyAlignment="1">
      <alignment horizontal="center"/>
    </xf>
    <xf numFmtId="1" fontId="7" fillId="0" borderId="43" xfId="0" applyNumberFormat="1" applyFont="1" applyBorder="1" applyAlignment="1" applyProtection="1">
      <alignment horizontal="center"/>
      <protection locked="0"/>
    </xf>
    <xf numFmtId="0" fontId="7" fillId="0" borderId="48" xfId="0" applyFont="1" applyBorder="1" applyAlignment="1" applyProtection="1">
      <alignment horizontal="center"/>
      <protection locked="0"/>
    </xf>
    <xf numFmtId="1" fontId="7" fillId="0" borderId="49" xfId="0" applyNumberFormat="1" applyFont="1" applyBorder="1" applyAlignment="1" applyProtection="1">
      <alignment horizontal="center"/>
      <protection locked="0"/>
    </xf>
    <xf numFmtId="0" fontId="7" fillId="0" borderId="50" xfId="0" applyFont="1" applyBorder="1" applyAlignment="1" applyProtection="1">
      <alignment horizontal="center"/>
      <protection locked="0"/>
    </xf>
    <xf numFmtId="1" fontId="7" fillId="0" borderId="45" xfId="0" applyNumberFormat="1" applyFont="1" applyBorder="1" applyAlignment="1" applyProtection="1">
      <alignment horizontal="center"/>
      <protection locked="0"/>
    </xf>
    <xf numFmtId="166" fontId="7" fillId="0" borderId="45" xfId="0" applyNumberFormat="1" applyFont="1" applyBorder="1" applyAlignment="1">
      <alignment horizontal="center"/>
    </xf>
    <xf numFmtId="1" fontId="7" fillId="0" borderId="46" xfId="0" applyNumberFormat="1" applyFont="1" applyBorder="1" applyAlignment="1" applyProtection="1">
      <alignment horizontal="center"/>
      <protection locked="0"/>
    </xf>
    <xf numFmtId="164" fontId="7" fillId="0" borderId="42" xfId="0" applyNumberFormat="1" applyFont="1" applyBorder="1" applyAlignment="1" applyProtection="1">
      <alignment horizontal="center"/>
      <protection locked="0"/>
    </xf>
    <xf numFmtId="164" fontId="7" fillId="0" borderId="43" xfId="0" applyNumberFormat="1" applyFont="1" applyBorder="1" applyAlignment="1" applyProtection="1">
      <alignment horizontal="center"/>
      <protection locked="0"/>
    </xf>
    <xf numFmtId="164" fontId="7" fillId="0" borderId="49" xfId="0" applyNumberFormat="1" applyFont="1" applyBorder="1" applyAlignment="1" applyProtection="1">
      <alignment horizontal="center"/>
      <protection locked="0"/>
    </xf>
    <xf numFmtId="166" fontId="7" fillId="0" borderId="45" xfId="0" applyNumberFormat="1" applyFont="1" applyBorder="1" applyAlignment="1" applyProtection="1">
      <alignment horizontal="center"/>
      <protection locked="0"/>
    </xf>
    <xf numFmtId="0" fontId="7" fillId="0" borderId="46" xfId="0" applyFont="1" applyBorder="1" applyAlignment="1" applyProtection="1">
      <alignment horizontal="center"/>
      <protection locked="0"/>
    </xf>
    <xf numFmtId="166" fontId="7" fillId="0" borderId="42" xfId="0" applyNumberFormat="1" applyFont="1" applyBorder="1" applyAlignment="1" applyProtection="1">
      <alignment horizontal="center"/>
      <protection locked="0"/>
    </xf>
    <xf numFmtId="164" fontId="7" fillId="0" borderId="46" xfId="0" applyNumberFormat="1" applyFont="1" applyBorder="1" applyAlignment="1" applyProtection="1">
      <alignment horizontal="center"/>
      <protection locked="0"/>
    </xf>
    <xf numFmtId="168" fontId="7" fillId="0" borderId="42" xfId="0" applyNumberFormat="1" applyFont="1" applyBorder="1" applyAlignment="1" applyProtection="1">
      <alignment horizontal="center"/>
      <protection locked="0"/>
    </xf>
    <xf numFmtId="3" fontId="7" fillId="0" borderId="49" xfId="0" applyNumberFormat="1" applyFont="1" applyBorder="1" applyAlignment="1" applyProtection="1">
      <alignment horizontal="center"/>
      <protection locked="0"/>
    </xf>
    <xf numFmtId="164" fontId="7" fillId="0" borderId="50" xfId="0" applyNumberFormat="1" applyFont="1" applyBorder="1" applyAlignment="1" applyProtection="1">
      <alignment horizontal="center"/>
      <protection locked="0"/>
    </xf>
    <xf numFmtId="168" fontId="7" fillId="0" borderId="45" xfId="0" applyNumberFormat="1" applyFont="1" applyBorder="1" applyAlignment="1" applyProtection="1">
      <alignment horizontal="center"/>
      <protection locked="0"/>
    </xf>
    <xf numFmtId="3" fontId="7" fillId="0" borderId="46" xfId="0" applyNumberFormat="1" applyFont="1" applyBorder="1" applyAlignment="1" applyProtection="1">
      <alignment horizontal="center"/>
      <protection locked="0"/>
    </xf>
    <xf numFmtId="0" fontId="7" fillId="2" borderId="47" xfId="1" applyFont="1" applyFill="1" applyBorder="1"/>
    <xf numFmtId="0" fontId="7" fillId="2" borderId="42" xfId="1" applyFont="1" applyFill="1" applyBorder="1"/>
    <xf numFmtId="168" fontId="7" fillId="2" borderId="43" xfId="1" applyNumberFormat="1" applyFont="1" applyFill="1" applyBorder="1"/>
    <xf numFmtId="0" fontId="7" fillId="2" borderId="48" xfId="1" applyFont="1" applyFill="1" applyBorder="1"/>
    <xf numFmtId="168" fontId="7" fillId="2" borderId="49" xfId="1" applyNumberFormat="1" applyFont="1" applyFill="1" applyBorder="1"/>
    <xf numFmtId="0" fontId="7" fillId="2" borderId="50" xfId="1" applyFont="1" applyFill="1" applyBorder="1"/>
    <xf numFmtId="0" fontId="7" fillId="2" borderId="45" xfId="1" applyFont="1" applyFill="1" applyBorder="1" applyAlignment="1"/>
    <xf numFmtId="0" fontId="7" fillId="2" borderId="45" xfId="1" applyFont="1" applyFill="1" applyBorder="1"/>
    <xf numFmtId="168" fontId="7" fillId="2" borderId="46" xfId="1" applyNumberFormat="1" applyFont="1" applyFill="1" applyBorder="1"/>
    <xf numFmtId="0" fontId="8" fillId="0" borderId="48" xfId="1" applyFont="1" applyBorder="1" applyAlignment="1" applyProtection="1">
      <alignment horizontal="right"/>
      <protection locked="0"/>
    </xf>
    <xf numFmtId="40" fontId="7" fillId="0" borderId="54" xfId="1" applyNumberFormat="1" applyFont="1" applyBorder="1" applyAlignment="1" applyProtection="1">
      <alignment horizontal="right"/>
      <protection locked="0"/>
    </xf>
    <xf numFmtId="0" fontId="8" fillId="0" borderId="50" xfId="1" applyFont="1" applyBorder="1" applyAlignment="1" applyProtection="1">
      <alignment horizontal="right"/>
      <protection locked="0"/>
    </xf>
    <xf numFmtId="0" fontId="7" fillId="0" borderId="45" xfId="1" applyFont="1" applyBorder="1" applyAlignment="1" applyProtection="1">
      <alignment horizontal="right"/>
      <protection locked="0"/>
    </xf>
    <xf numFmtId="40" fontId="7" fillId="0" borderId="46" xfId="1" applyNumberFormat="1" applyFont="1" applyBorder="1" applyAlignment="1" applyProtection="1">
      <alignment horizontal="right"/>
      <protection locked="0"/>
    </xf>
    <xf numFmtId="40" fontId="7" fillId="0" borderId="43" xfId="1" applyNumberFormat="1" applyFont="1" applyBorder="1" applyAlignment="1" applyProtection="1">
      <alignment horizontal="right"/>
      <protection locked="0"/>
    </xf>
    <xf numFmtId="8" fontId="8" fillId="0" borderId="15" xfId="1" applyNumberFormat="1" applyFont="1" applyBorder="1" applyAlignment="1">
      <alignment horizontal="right"/>
    </xf>
    <xf numFmtId="167" fontId="7" fillId="0" borderId="42" xfId="1" applyNumberFormat="1" applyFont="1" applyBorder="1" applyAlignment="1" applyProtection="1">
      <alignment horizontal="center"/>
      <protection locked="0"/>
    </xf>
    <xf numFmtId="167" fontId="7" fillId="0" borderId="45" xfId="1" applyNumberFormat="1" applyFont="1" applyBorder="1" applyAlignment="1" applyProtection="1">
      <alignment horizontal="center"/>
      <protection locked="0"/>
    </xf>
    <xf numFmtId="0" fontId="8" fillId="4" borderId="23" xfId="0" applyFont="1" applyFill="1" applyBorder="1" applyAlignment="1">
      <alignment horizontal="center"/>
    </xf>
    <xf numFmtId="0" fontId="8" fillId="4" borderId="23" xfId="0" applyFont="1" applyFill="1" applyBorder="1" applyAlignment="1">
      <alignment horizontal="center" wrapText="1"/>
    </xf>
    <xf numFmtId="0" fontId="3" fillId="0" borderId="14" xfId="0" applyFont="1" applyBorder="1" applyAlignment="1">
      <alignment horizontal="right"/>
    </xf>
    <xf numFmtId="0" fontId="8" fillId="0" borderId="48" xfId="0" applyFont="1" applyBorder="1" applyAlignment="1" applyProtection="1">
      <alignment horizontal="center"/>
      <protection locked="0"/>
    </xf>
    <xf numFmtId="168" fontId="8" fillId="0" borderId="49" xfId="0" applyNumberFormat="1" applyFont="1" applyBorder="1" applyAlignment="1" applyProtection="1">
      <protection locked="0"/>
    </xf>
    <xf numFmtId="0" fontId="8" fillId="0" borderId="48" xfId="0" applyFont="1" applyBorder="1" applyAlignment="1" applyProtection="1">
      <alignment horizontal="right"/>
      <protection locked="0"/>
    </xf>
    <xf numFmtId="0" fontId="8" fillId="0" borderId="50" xfId="0" applyFont="1" applyBorder="1" applyAlignment="1" applyProtection="1">
      <alignment horizontal="right"/>
      <protection locked="0"/>
    </xf>
    <xf numFmtId="0" fontId="8" fillId="0" borderId="45" xfId="0" applyFont="1" applyBorder="1" applyAlignment="1" applyProtection="1">
      <alignment horizontal="right"/>
      <protection locked="0"/>
    </xf>
    <xf numFmtId="168" fontId="8" fillId="0" borderId="46" xfId="0" applyNumberFormat="1" applyFont="1" applyBorder="1" applyAlignment="1" applyProtection="1">
      <protection locked="0"/>
    </xf>
    <xf numFmtId="0" fontId="7" fillId="0" borderId="43" xfId="0" applyFont="1" applyBorder="1" applyAlignment="1" applyProtection="1">
      <alignment horizontal="center"/>
      <protection locked="0"/>
    </xf>
    <xf numFmtId="0" fontId="7" fillId="0" borderId="49" xfId="0" applyFont="1" applyBorder="1" applyAlignment="1" applyProtection="1">
      <alignment horizontal="center"/>
      <protection locked="0"/>
    </xf>
    <xf numFmtId="40" fontId="7" fillId="0" borderId="45" xfId="0" applyNumberFormat="1" applyFont="1" applyBorder="1" applyAlignment="1" applyProtection="1">
      <alignment horizontal="center"/>
      <protection locked="0"/>
    </xf>
    <xf numFmtId="0" fontId="7" fillId="9" borderId="47" xfId="1" applyFont="1" applyFill="1" applyBorder="1" applyAlignment="1">
      <alignment horizontal="center" wrapText="1"/>
    </xf>
    <xf numFmtId="0" fontId="7" fillId="9" borderId="42" xfId="1" applyFont="1" applyFill="1" applyBorder="1" applyAlignment="1">
      <alignment horizontal="center" wrapText="1"/>
    </xf>
    <xf numFmtId="40" fontId="7" fillId="9" borderId="43" xfId="1" applyNumberFormat="1" applyFont="1" applyFill="1" applyBorder="1" applyAlignment="1">
      <alignment horizontal="right" wrapText="1"/>
    </xf>
    <xf numFmtId="40" fontId="7" fillId="9" borderId="12" xfId="1" applyNumberFormat="1" applyFont="1" applyFill="1" applyBorder="1" applyAlignment="1">
      <alignment horizontal="right"/>
    </xf>
    <xf numFmtId="0" fontId="7" fillId="9" borderId="48" xfId="1" applyFont="1" applyFill="1" applyBorder="1" applyAlignment="1">
      <alignment horizontal="center" wrapText="1"/>
    </xf>
    <xf numFmtId="0" fontId="7" fillId="9" borderId="8" xfId="1" applyFont="1" applyFill="1" applyBorder="1" applyAlignment="1">
      <alignment horizontal="center" wrapText="1"/>
    </xf>
    <xf numFmtId="40" fontId="7" fillId="9" borderId="49" xfId="1" applyNumberFormat="1" applyFont="1" applyFill="1" applyBorder="1" applyAlignment="1">
      <alignment horizontal="right" wrapText="1"/>
    </xf>
    <xf numFmtId="0" fontId="7" fillId="9" borderId="47" xfId="1" applyFont="1" applyFill="1" applyBorder="1" applyAlignment="1">
      <alignment horizontal="center"/>
    </xf>
    <xf numFmtId="0" fontId="7" fillId="9" borderId="42" xfId="1" applyFont="1" applyFill="1" applyBorder="1" applyAlignment="1">
      <alignment horizontal="center"/>
    </xf>
    <xf numFmtId="40" fontId="7" fillId="9" borderId="42" xfId="1" applyNumberFormat="1" applyFont="1" applyFill="1" applyBorder="1" applyAlignment="1">
      <alignment horizontal="right"/>
    </xf>
    <xf numFmtId="3" fontId="7" fillId="9" borderId="43" xfId="1" applyNumberFormat="1" applyFont="1" applyFill="1" applyBorder="1" applyAlignment="1">
      <alignment horizontal="center"/>
    </xf>
    <xf numFmtId="0" fontId="7" fillId="9" borderId="48" xfId="1" applyFont="1" applyFill="1" applyBorder="1" applyAlignment="1">
      <alignment horizontal="center"/>
    </xf>
    <xf numFmtId="0" fontId="7" fillId="9" borderId="8" xfId="1" applyFont="1" applyFill="1" applyBorder="1" applyAlignment="1">
      <alignment horizontal="center"/>
    </xf>
    <xf numFmtId="40" fontId="7" fillId="9" borderId="8" xfId="1" applyNumberFormat="1" applyFont="1" applyFill="1" applyBorder="1" applyAlignment="1">
      <alignment horizontal="right"/>
    </xf>
    <xf numFmtId="3" fontId="7" fillId="9" borderId="49" xfId="1" applyNumberFormat="1" applyFont="1" applyFill="1" applyBorder="1" applyAlignment="1">
      <alignment horizontal="center"/>
    </xf>
    <xf numFmtId="0" fontId="7" fillId="9" borderId="47" xfId="0" applyFont="1" applyFill="1" applyBorder="1" applyAlignment="1" applyProtection="1">
      <alignment horizontal="center"/>
      <protection locked="0"/>
    </xf>
    <xf numFmtId="168" fontId="7" fillId="9" borderId="42" xfId="0" applyNumberFormat="1" applyFont="1" applyFill="1" applyBorder="1" applyAlignment="1" applyProtection="1">
      <alignment horizontal="center"/>
      <protection locked="0"/>
    </xf>
    <xf numFmtId="3" fontId="7" fillId="9" borderId="43" xfId="0" applyNumberFormat="1" applyFont="1" applyFill="1" applyBorder="1" applyAlignment="1" applyProtection="1">
      <alignment horizontal="center"/>
      <protection locked="0"/>
    </xf>
    <xf numFmtId="168" fontId="7" fillId="9" borderId="12" xfId="0" applyNumberFormat="1" applyFont="1" applyFill="1" applyBorder="1" applyAlignment="1">
      <alignment horizontal="right"/>
    </xf>
    <xf numFmtId="0" fontId="7" fillId="9" borderId="47" xfId="1" applyFont="1" applyFill="1" applyBorder="1" applyAlignment="1" applyProtection="1">
      <alignment horizontal="center"/>
      <protection locked="0"/>
    </xf>
    <xf numFmtId="0" fontId="7" fillId="9" borderId="42" xfId="1" applyFont="1" applyFill="1" applyBorder="1" applyAlignment="1" applyProtection="1">
      <alignment horizontal="center"/>
      <protection locked="0"/>
    </xf>
    <xf numFmtId="40" fontId="7" fillId="9" borderId="53" xfId="1" applyNumberFormat="1" applyFont="1" applyFill="1" applyBorder="1" applyAlignment="1" applyProtection="1">
      <alignment horizontal="right"/>
      <protection locked="0"/>
    </xf>
    <xf numFmtId="40" fontId="7" fillId="9" borderId="43" xfId="1" applyNumberFormat="1" applyFont="1" applyFill="1" applyBorder="1" applyAlignment="1">
      <alignment horizontal="right"/>
    </xf>
    <xf numFmtId="40" fontId="7" fillId="9" borderId="42" xfId="1" applyNumberFormat="1" applyFont="1" applyFill="1" applyBorder="1" applyAlignment="1" applyProtection="1">
      <alignment horizontal="right"/>
      <protection locked="0"/>
    </xf>
    <xf numFmtId="3" fontId="7" fillId="9" borderId="42" xfId="1" applyNumberFormat="1" applyFont="1" applyFill="1" applyBorder="1" applyAlignment="1" applyProtection="1">
      <alignment horizontal="center"/>
      <protection locked="0"/>
    </xf>
    <xf numFmtId="40" fontId="7" fillId="9" borderId="43" xfId="1" applyNumberFormat="1" applyFont="1" applyFill="1" applyBorder="1" applyAlignment="1" applyProtection="1">
      <alignment horizontal="center"/>
      <protection locked="0"/>
    </xf>
    <xf numFmtId="0" fontId="8" fillId="9" borderId="42" xfId="0" applyFont="1" applyFill="1" applyBorder="1" applyAlignment="1" applyProtection="1">
      <alignment horizontal="right"/>
      <protection locked="0"/>
    </xf>
    <xf numFmtId="168" fontId="8" fillId="9" borderId="43" xfId="0" applyNumberFormat="1" applyFont="1" applyFill="1" applyBorder="1" applyAlignment="1" applyProtection="1">
      <protection locked="0"/>
    </xf>
    <xf numFmtId="40" fontId="7" fillId="9" borderId="42" xfId="0" applyNumberFormat="1" applyFont="1" applyFill="1" applyBorder="1" applyAlignment="1" applyProtection="1">
      <alignment horizontal="center"/>
      <protection locked="0"/>
    </xf>
    <xf numFmtId="0" fontId="7" fillId="9" borderId="42" xfId="0" applyFont="1" applyFill="1" applyBorder="1" applyAlignment="1" applyProtection="1">
      <alignment horizontal="center"/>
      <protection locked="0"/>
    </xf>
    <xf numFmtId="0" fontId="7" fillId="9" borderId="43" xfId="0" applyFont="1" applyFill="1" applyBorder="1" applyAlignment="1" applyProtection="1">
      <alignment horizontal="center"/>
      <protection locked="0"/>
    </xf>
    <xf numFmtId="40" fontId="7" fillId="9" borderId="12" xfId="0" applyNumberFormat="1" applyFont="1" applyFill="1" applyBorder="1" applyAlignment="1">
      <alignment horizontal="right"/>
    </xf>
    <xf numFmtId="0" fontId="1" fillId="2" borderId="0" xfId="1" applyFont="1" applyFill="1" applyAlignment="1">
      <alignment horizontal="left" wrapText="1"/>
    </xf>
    <xf numFmtId="0" fontId="1" fillId="3" borderId="0" xfId="1" applyFont="1" applyFill="1" applyBorder="1" applyAlignment="1">
      <alignment horizontal="left" wrapText="1"/>
    </xf>
    <xf numFmtId="0" fontId="3" fillId="2" borderId="0" xfId="1" applyFont="1" applyFill="1" applyAlignment="1">
      <alignment horizontal="center" vertical="center"/>
    </xf>
    <xf numFmtId="0" fontId="3" fillId="2" borderId="0" xfId="1" applyFont="1" applyFill="1" applyBorder="1" applyAlignment="1">
      <alignment horizontal="center" vertical="center"/>
    </xf>
    <xf numFmtId="49" fontId="7" fillId="0" borderId="35" xfId="2" applyNumberFormat="1" applyFont="1" applyFill="1" applyBorder="1" applyAlignment="1">
      <alignment horizontal="center" vertical="center"/>
    </xf>
    <xf numFmtId="49" fontId="7" fillId="0" borderId="36" xfId="2" applyNumberFormat="1" applyFont="1" applyFill="1" applyBorder="1" applyAlignment="1">
      <alignment horizontal="center" vertical="center"/>
    </xf>
    <xf numFmtId="49" fontId="7" fillId="0" borderId="37" xfId="2" applyNumberFormat="1" applyFont="1" applyFill="1" applyBorder="1" applyAlignment="1">
      <alignment horizontal="center" vertical="center"/>
    </xf>
    <xf numFmtId="0" fontId="0" fillId="2" borderId="0" xfId="1" applyFont="1" applyFill="1" applyAlignment="1">
      <alignment horizontal="left" vertical="top" wrapText="1"/>
    </xf>
    <xf numFmtId="0" fontId="1" fillId="2" borderId="0" xfId="1" applyFont="1" applyFill="1" applyAlignment="1">
      <alignment horizontal="left" vertical="top" wrapText="1"/>
    </xf>
    <xf numFmtId="0" fontId="0" fillId="2" borderId="0" xfId="1" applyNumberFormat="1" applyFont="1" applyFill="1" applyAlignment="1">
      <alignment horizontal="left" wrapText="1"/>
    </xf>
    <xf numFmtId="0" fontId="1" fillId="2" borderId="0" xfId="1" applyNumberFormat="1" applyFont="1" applyFill="1" applyAlignment="1">
      <alignment horizontal="left" wrapText="1"/>
    </xf>
    <xf numFmtId="0" fontId="0" fillId="2" borderId="0" xfId="1" applyFont="1" applyFill="1" applyAlignment="1">
      <alignment horizontal="left" wrapText="1"/>
    </xf>
    <xf numFmtId="0" fontId="14" fillId="3" borderId="21" xfId="1" applyFont="1" applyFill="1" applyBorder="1" applyAlignment="1">
      <alignment horizontal="center"/>
    </xf>
    <xf numFmtId="0" fontId="3" fillId="3" borderId="0" xfId="1" applyFont="1" applyFill="1" applyAlignment="1">
      <alignment horizontal="center"/>
    </xf>
    <xf numFmtId="0" fontId="3" fillId="5" borderId="0" xfId="1" applyFont="1" applyFill="1" applyAlignment="1">
      <alignment horizontal="center"/>
    </xf>
    <xf numFmtId="0" fontId="3" fillId="7" borderId="0" xfId="1" applyFont="1" applyFill="1" applyAlignment="1">
      <alignment horizontal="center"/>
    </xf>
    <xf numFmtId="0" fontId="3" fillId="4" borderId="0" xfId="1" applyFont="1" applyFill="1" applyAlignment="1">
      <alignment horizontal="center"/>
    </xf>
    <xf numFmtId="0" fontId="5" fillId="0" borderId="0" xfId="1" applyAlignment="1">
      <alignment wrapText="1"/>
    </xf>
    <xf numFmtId="0" fontId="13" fillId="3" borderId="1" xfId="1" applyFont="1" applyFill="1" applyBorder="1" applyAlignment="1">
      <alignment horizontal="center" vertical="center"/>
    </xf>
    <xf numFmtId="0" fontId="13" fillId="3" borderId="2" xfId="1" applyFont="1" applyFill="1" applyBorder="1" applyAlignment="1">
      <alignment horizontal="center" vertical="center"/>
    </xf>
    <xf numFmtId="0" fontId="13" fillId="3" borderId="22" xfId="1" applyFont="1" applyFill="1" applyBorder="1" applyAlignment="1">
      <alignment horizontal="center" vertical="center"/>
    </xf>
    <xf numFmtId="0" fontId="13" fillId="3" borderId="21" xfId="1" applyFont="1" applyFill="1" applyBorder="1" applyAlignment="1">
      <alignment horizontal="center" vertical="center"/>
    </xf>
    <xf numFmtId="164" fontId="8" fillId="4" borderId="25" xfId="1" applyNumberFormat="1" applyFont="1" applyFill="1" applyBorder="1" applyAlignment="1">
      <alignment horizontal="center"/>
    </xf>
    <xf numFmtId="164" fontId="8" fillId="3" borderId="30" xfId="1" applyNumberFormat="1" applyFont="1" applyFill="1" applyBorder="1" applyAlignment="1">
      <alignment horizontal="center"/>
    </xf>
    <xf numFmtId="164" fontId="8" fillId="3" borderId="29" xfId="1" applyNumberFormat="1" applyFont="1" applyFill="1" applyBorder="1" applyAlignment="1">
      <alignment horizontal="center"/>
    </xf>
    <xf numFmtId="0" fontId="3" fillId="0" borderId="25" xfId="1" applyFont="1" applyFill="1" applyBorder="1" applyAlignment="1">
      <alignment horizontal="center"/>
    </xf>
    <xf numFmtId="0" fontId="7" fillId="3" borderId="2"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8" fillId="3" borderId="25" xfId="0" applyFont="1" applyFill="1" applyBorder="1" applyAlignment="1">
      <alignment horizontal="center"/>
    </xf>
    <xf numFmtId="0" fontId="6" fillId="3" borderId="2" xfId="1" applyFont="1" applyFill="1" applyBorder="1" applyAlignment="1">
      <alignment horizontal="center" vertical="center"/>
    </xf>
    <xf numFmtId="0" fontId="6" fillId="3" borderId="21" xfId="1" applyFont="1" applyFill="1" applyBorder="1" applyAlignment="1">
      <alignment horizontal="center" vertical="center"/>
    </xf>
    <xf numFmtId="0" fontId="8" fillId="4" borderId="25" xfId="0" applyFont="1" applyFill="1" applyBorder="1" applyAlignment="1">
      <alignment horizontal="center" wrapText="1"/>
    </xf>
    <xf numFmtId="0" fontId="8" fillId="4" borderId="25" xfId="1" applyFont="1" applyFill="1" applyBorder="1" applyAlignment="1">
      <alignment horizontal="center" wrapText="1"/>
    </xf>
    <xf numFmtId="0" fontId="8" fillId="4" borderId="25" xfId="1" applyFont="1" applyFill="1" applyBorder="1" applyAlignment="1">
      <alignment horizontal="center"/>
    </xf>
    <xf numFmtId="0" fontId="6" fillId="4" borderId="0" xfId="1" applyFont="1" applyFill="1" applyBorder="1" applyAlignment="1">
      <alignment horizontal="center" vertical="center"/>
    </xf>
    <xf numFmtId="0" fontId="6" fillId="4" borderId="21" xfId="1" applyFont="1" applyFill="1" applyBorder="1" applyAlignment="1">
      <alignment horizontal="center" vertical="center"/>
    </xf>
    <xf numFmtId="0" fontId="8" fillId="0" borderId="0" xfId="0" applyFont="1" applyFill="1" applyBorder="1" applyAlignment="1">
      <alignment horizontal="center" wrapText="1"/>
    </xf>
    <xf numFmtId="0" fontId="3" fillId="4" borderId="28" xfId="1" applyFont="1" applyFill="1" applyBorder="1" applyAlignment="1">
      <alignment horizontal="center"/>
    </xf>
    <xf numFmtId="0" fontId="8" fillId="4" borderId="25" xfId="0" applyNumberFormat="1" applyFont="1" applyFill="1" applyBorder="1" applyAlignment="1">
      <alignment horizontal="center" wrapText="1"/>
    </xf>
    <xf numFmtId="0" fontId="3" fillId="4" borderId="25" xfId="1" applyFont="1" applyFill="1" applyBorder="1" applyAlignment="1">
      <alignment horizontal="center"/>
    </xf>
    <xf numFmtId="0" fontId="12" fillId="4" borderId="0" xfId="0" applyFont="1" applyFill="1" applyBorder="1" applyAlignment="1">
      <alignment horizontal="center" vertical="center"/>
    </xf>
    <xf numFmtId="0" fontId="12" fillId="4" borderId="21" xfId="0" applyFont="1" applyFill="1" applyBorder="1" applyAlignment="1">
      <alignment horizontal="center" vertical="center"/>
    </xf>
    <xf numFmtId="0" fontId="8" fillId="5" borderId="25" xfId="1" applyFont="1" applyFill="1" applyBorder="1" applyAlignment="1">
      <alignment horizontal="center"/>
    </xf>
    <xf numFmtId="0" fontId="8" fillId="5" borderId="25" xfId="1" applyFont="1" applyFill="1" applyBorder="1" applyAlignment="1">
      <alignment horizontal="center" wrapText="1"/>
    </xf>
    <xf numFmtId="0" fontId="8" fillId="5" borderId="27" xfId="1" applyFont="1" applyFill="1" applyBorder="1" applyAlignment="1">
      <alignment horizontal="center" vertical="center" wrapText="1"/>
    </xf>
    <xf numFmtId="0" fontId="8" fillId="5" borderId="26" xfId="1" applyFont="1" applyFill="1" applyBorder="1" applyAlignment="1">
      <alignment horizontal="center" vertical="center" wrapText="1"/>
    </xf>
    <xf numFmtId="0" fontId="1" fillId="5" borderId="25" xfId="1" applyFont="1" applyFill="1" applyBorder="1" applyAlignment="1">
      <alignment horizontal="center" wrapText="1"/>
    </xf>
    <xf numFmtId="0" fontId="8" fillId="5" borderId="25" xfId="0" applyFont="1" applyFill="1" applyBorder="1" applyAlignment="1">
      <alignment horizontal="center"/>
    </xf>
    <xf numFmtId="0" fontId="9" fillId="2" borderId="0" xfId="0" applyFont="1" applyFill="1" applyBorder="1" applyAlignment="1">
      <alignment horizontal="center"/>
    </xf>
    <xf numFmtId="0" fontId="1" fillId="5" borderId="23" xfId="1" applyFont="1" applyFill="1" applyBorder="1" applyAlignment="1">
      <alignment horizontal="center" vertical="center" wrapText="1"/>
    </xf>
    <xf numFmtId="0" fontId="1" fillId="5" borderId="17" xfId="1" applyFont="1" applyFill="1" applyBorder="1" applyAlignment="1">
      <alignment horizontal="center" vertical="center" wrapText="1"/>
    </xf>
    <xf numFmtId="0" fontId="1" fillId="5" borderId="4" xfId="1" applyFont="1" applyFill="1" applyBorder="1" applyAlignment="1">
      <alignment horizontal="center" vertical="center" wrapText="1"/>
    </xf>
    <xf numFmtId="0" fontId="1" fillId="5" borderId="0" xfId="1" applyFont="1" applyFill="1" applyBorder="1" applyAlignment="1">
      <alignment horizontal="center" vertical="center" wrapText="1"/>
    </xf>
    <xf numFmtId="0" fontId="1" fillId="5" borderId="22" xfId="1" applyFont="1" applyFill="1" applyBorder="1" applyAlignment="1">
      <alignment horizontal="center" vertical="center" wrapText="1"/>
    </xf>
    <xf numFmtId="0" fontId="1" fillId="5" borderId="21" xfId="1" applyFont="1" applyFill="1" applyBorder="1" applyAlignment="1">
      <alignment horizontal="center" vertical="center" wrapText="1"/>
    </xf>
    <xf numFmtId="0" fontId="12" fillId="5" borderId="29" xfId="1" applyFont="1" applyFill="1" applyBorder="1" applyAlignment="1">
      <alignment horizontal="center"/>
    </xf>
    <xf numFmtId="0" fontId="12" fillId="5" borderId="25" xfId="1" applyFont="1" applyFill="1" applyBorder="1" applyAlignment="1">
      <alignment horizontal="center"/>
    </xf>
  </cellXfs>
  <cellStyles count="3">
    <cellStyle name="Accent6" xfId="2" builtinId="49"/>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80"/>
  <sheetViews>
    <sheetView tabSelected="1" showRuler="0" workbookViewId="0">
      <selection activeCell="M11" sqref="M11"/>
    </sheetView>
  </sheetViews>
  <sheetFormatPr defaultColWidth="12.42578125" defaultRowHeight="15" x14ac:dyDescent="0.25"/>
  <cols>
    <col min="1" max="1" width="4.85546875" style="142" customWidth="1"/>
    <col min="2" max="2" width="16.28515625" style="142" customWidth="1"/>
    <col min="3" max="7" width="15.85546875" style="142" customWidth="1"/>
    <col min="8" max="8" width="12.42578125" style="164"/>
    <col min="9" max="16384" width="12.42578125" style="142"/>
  </cols>
  <sheetData>
    <row r="1" spans="1:8" s="164" customFormat="1" ht="19.5" thickBot="1" x14ac:dyDescent="0.35">
      <c r="A1" s="363" t="s">
        <v>185</v>
      </c>
      <c r="B1" s="363"/>
      <c r="C1" s="363"/>
      <c r="D1" s="363"/>
      <c r="E1" s="363"/>
      <c r="F1" s="363"/>
      <c r="G1" s="363"/>
      <c r="H1" s="166"/>
    </row>
    <row r="2" spans="1:8" s="164" customFormat="1" ht="15.75" customHeight="1" x14ac:dyDescent="0.25">
      <c r="A2" s="352" t="s">
        <v>161</v>
      </c>
      <c r="B2" s="352"/>
      <c r="C2" s="352"/>
      <c r="D2" s="352"/>
      <c r="E2" s="352"/>
      <c r="F2" s="352"/>
      <c r="G2" s="352"/>
      <c r="H2" s="166"/>
    </row>
    <row r="3" spans="1:8" s="164" customFormat="1" ht="15.75" customHeight="1" x14ac:dyDescent="0.25">
      <c r="A3" s="352"/>
      <c r="B3" s="352"/>
      <c r="C3" s="352"/>
      <c r="D3" s="352"/>
      <c r="E3" s="352"/>
      <c r="F3" s="352"/>
      <c r="G3" s="352"/>
      <c r="H3" s="166"/>
    </row>
    <row r="4" spans="1:8" s="164" customFormat="1" ht="15.75" customHeight="1" x14ac:dyDescent="0.25">
      <c r="A4" s="352"/>
      <c r="B4" s="352"/>
      <c r="C4" s="352"/>
      <c r="D4" s="352"/>
      <c r="E4" s="352"/>
      <c r="F4" s="352"/>
      <c r="G4" s="352"/>
      <c r="H4" s="166"/>
    </row>
    <row r="5" spans="1:8" s="164" customFormat="1" ht="15.75" thickBot="1" x14ac:dyDescent="0.3">
      <c r="A5" s="39"/>
      <c r="B5" s="39"/>
      <c r="C5" s="39"/>
      <c r="D5" s="39"/>
      <c r="E5" s="39"/>
      <c r="F5" s="39"/>
      <c r="G5" s="39"/>
      <c r="H5" s="166"/>
    </row>
    <row r="6" spans="1:8" s="164" customFormat="1" ht="36" customHeight="1" thickBot="1" x14ac:dyDescent="0.3">
      <c r="A6" s="39"/>
      <c r="B6" s="353" t="s">
        <v>162</v>
      </c>
      <c r="C6" s="354"/>
      <c r="D6" s="355"/>
      <c r="E6" s="356"/>
      <c r="F6" s="357"/>
      <c r="G6" s="39"/>
      <c r="H6" s="166"/>
    </row>
    <row r="7" spans="1:8" s="164" customFormat="1" x14ac:dyDescent="0.25">
      <c r="A7" s="39"/>
      <c r="B7" s="39"/>
      <c r="C7" s="39"/>
      <c r="D7" s="39"/>
      <c r="E7" s="39"/>
      <c r="F7" s="39"/>
      <c r="G7" s="39"/>
      <c r="H7" s="166"/>
    </row>
    <row r="8" spans="1:8" s="164" customFormat="1" x14ac:dyDescent="0.25">
      <c r="A8" s="364" t="s">
        <v>163</v>
      </c>
      <c r="B8" s="364"/>
      <c r="C8" s="364"/>
      <c r="D8" s="364"/>
      <c r="E8" s="364"/>
      <c r="F8" s="364"/>
      <c r="G8" s="364"/>
      <c r="H8" s="166"/>
    </row>
    <row r="9" spans="1:8" s="164" customFormat="1" ht="15" customHeight="1" x14ac:dyDescent="0.25">
      <c r="A9" s="358" t="s">
        <v>179</v>
      </c>
      <c r="B9" s="359"/>
      <c r="C9" s="359"/>
      <c r="D9" s="359"/>
      <c r="E9" s="359"/>
      <c r="F9" s="359"/>
      <c r="G9" s="359"/>
      <c r="H9" s="166"/>
    </row>
    <row r="10" spans="1:8" s="164" customFormat="1" x14ac:dyDescent="0.25">
      <c r="A10" s="359"/>
      <c r="B10" s="359"/>
      <c r="C10" s="359"/>
      <c r="D10" s="359"/>
      <c r="E10" s="359"/>
      <c r="F10" s="359"/>
      <c r="G10" s="359"/>
      <c r="H10" s="166"/>
    </row>
    <row r="11" spans="1:8" s="164" customFormat="1" x14ac:dyDescent="0.25">
      <c r="A11" s="359"/>
      <c r="B11" s="359"/>
      <c r="C11" s="359"/>
      <c r="D11" s="359"/>
      <c r="E11" s="359"/>
      <c r="F11" s="359"/>
      <c r="G11" s="359"/>
      <c r="H11" s="166"/>
    </row>
    <row r="12" spans="1:8" s="164" customFormat="1" x14ac:dyDescent="0.25">
      <c r="A12" s="118"/>
      <c r="B12" s="118"/>
      <c r="C12" s="118"/>
      <c r="D12" s="118"/>
      <c r="E12" s="118"/>
      <c r="F12" s="118"/>
      <c r="G12" s="118"/>
      <c r="H12" s="166"/>
    </row>
    <row r="13" spans="1:8" s="164" customFormat="1" ht="15" customHeight="1" x14ac:dyDescent="0.25">
      <c r="A13" s="360" t="s">
        <v>180</v>
      </c>
      <c r="B13" s="361"/>
      <c r="C13" s="361"/>
      <c r="D13" s="361"/>
      <c r="E13" s="361"/>
      <c r="F13" s="361"/>
      <c r="G13" s="361"/>
      <c r="H13" s="166"/>
    </row>
    <row r="14" spans="1:8" s="164" customFormat="1" x14ac:dyDescent="0.25">
      <c r="A14" s="361"/>
      <c r="B14" s="361"/>
      <c r="C14" s="361"/>
      <c r="D14" s="361"/>
      <c r="E14" s="361"/>
      <c r="F14" s="361"/>
      <c r="G14" s="361"/>
      <c r="H14" s="166"/>
    </row>
    <row r="15" spans="1:8" s="164" customFormat="1" x14ac:dyDescent="0.25">
      <c r="A15" s="361"/>
      <c r="B15" s="361"/>
      <c r="C15" s="361"/>
      <c r="D15" s="361"/>
      <c r="E15" s="361"/>
      <c r="F15" s="361"/>
      <c r="G15" s="361"/>
      <c r="H15" s="166"/>
    </row>
    <row r="16" spans="1:8" s="164" customFormat="1" x14ac:dyDescent="0.25">
      <c r="A16" s="119"/>
      <c r="B16" s="39"/>
      <c r="C16" s="119"/>
      <c r="D16" s="119"/>
      <c r="E16" s="119"/>
      <c r="F16" s="119"/>
      <c r="G16" s="119"/>
      <c r="H16" s="166"/>
    </row>
    <row r="17" spans="1:8" s="164" customFormat="1" x14ac:dyDescent="0.25">
      <c r="A17" s="119" t="s">
        <v>164</v>
      </c>
      <c r="B17" s="39"/>
      <c r="C17" s="119"/>
      <c r="D17" s="119"/>
      <c r="E17" s="119"/>
      <c r="F17" s="119"/>
      <c r="G17" s="119"/>
      <c r="H17" s="166"/>
    </row>
    <row r="18" spans="1:8" s="164" customFormat="1" ht="15" customHeight="1" x14ac:dyDescent="0.25">
      <c r="A18" s="119"/>
      <c r="B18" s="351" t="s">
        <v>165</v>
      </c>
      <c r="C18" s="351"/>
      <c r="D18" s="351"/>
      <c r="E18" s="351"/>
      <c r="F18" s="351"/>
      <c r="G18" s="351"/>
      <c r="H18" s="166"/>
    </row>
    <row r="19" spans="1:8" s="164" customFormat="1" x14ac:dyDescent="0.25">
      <c r="A19" s="39"/>
      <c r="B19" s="351"/>
      <c r="C19" s="351"/>
      <c r="D19" s="351"/>
      <c r="E19" s="351"/>
      <c r="F19" s="351"/>
      <c r="G19" s="351"/>
      <c r="H19" s="166"/>
    </row>
    <row r="20" spans="1:8" s="164" customFormat="1" ht="15" customHeight="1" x14ac:dyDescent="0.25">
      <c r="A20" s="119"/>
      <c r="B20" s="351" t="s">
        <v>166</v>
      </c>
      <c r="C20" s="351"/>
      <c r="D20" s="351"/>
      <c r="E20" s="351"/>
      <c r="F20" s="351"/>
      <c r="G20" s="351"/>
      <c r="H20" s="166"/>
    </row>
    <row r="21" spans="1:8" s="164" customFormat="1" x14ac:dyDescent="0.25">
      <c r="A21" s="119"/>
      <c r="B21" s="351"/>
      <c r="C21" s="351"/>
      <c r="D21" s="351"/>
      <c r="E21" s="351"/>
      <c r="F21" s="351"/>
      <c r="G21" s="351"/>
      <c r="H21" s="166"/>
    </row>
    <row r="22" spans="1:8" s="164" customFormat="1" x14ac:dyDescent="0.25">
      <c r="A22" s="119"/>
      <c r="B22" s="351"/>
      <c r="C22" s="351"/>
      <c r="D22" s="351"/>
      <c r="E22" s="351"/>
      <c r="F22" s="351"/>
      <c r="G22" s="351"/>
      <c r="H22" s="166"/>
    </row>
    <row r="23" spans="1:8" s="164" customFormat="1" x14ac:dyDescent="0.25">
      <c r="A23" s="39"/>
      <c r="B23" s="39"/>
      <c r="C23" s="39"/>
      <c r="D23" s="39"/>
      <c r="E23" s="39"/>
      <c r="F23" s="39"/>
      <c r="G23" s="39"/>
      <c r="H23" s="166"/>
    </row>
    <row r="24" spans="1:8" s="164" customFormat="1" ht="15" customHeight="1" x14ac:dyDescent="0.25">
      <c r="A24" s="351" t="s">
        <v>167</v>
      </c>
      <c r="B24" s="351"/>
      <c r="C24" s="351"/>
      <c r="D24" s="351"/>
      <c r="E24" s="351"/>
      <c r="F24" s="351"/>
      <c r="G24" s="351"/>
      <c r="H24" s="166"/>
    </row>
    <row r="25" spans="1:8" s="164" customFormat="1" x14ac:dyDescent="0.25">
      <c r="A25" s="351"/>
      <c r="B25" s="351"/>
      <c r="C25" s="351"/>
      <c r="D25" s="351"/>
      <c r="E25" s="351"/>
      <c r="F25" s="351"/>
      <c r="G25" s="351"/>
      <c r="H25" s="166"/>
    </row>
    <row r="26" spans="1:8" s="164" customFormat="1" x14ac:dyDescent="0.25">
      <c r="A26" s="351"/>
      <c r="B26" s="351"/>
      <c r="C26" s="351"/>
      <c r="D26" s="351"/>
      <c r="E26" s="351"/>
      <c r="F26" s="351"/>
      <c r="G26" s="351"/>
      <c r="H26" s="166"/>
    </row>
    <row r="27" spans="1:8" s="164" customFormat="1" x14ac:dyDescent="0.25">
      <c r="A27" s="39"/>
      <c r="B27" s="39"/>
      <c r="C27" s="39"/>
      <c r="D27" s="39"/>
      <c r="E27" s="39"/>
      <c r="F27" s="39"/>
      <c r="G27" s="39"/>
      <c r="H27" s="166"/>
    </row>
    <row r="28" spans="1:8" s="164" customFormat="1" x14ac:dyDescent="0.25">
      <c r="A28" s="365" t="s">
        <v>192</v>
      </c>
      <c r="B28" s="365"/>
      <c r="C28" s="365"/>
      <c r="D28" s="365"/>
      <c r="E28" s="365"/>
      <c r="F28" s="365"/>
      <c r="G28" s="365"/>
      <c r="H28" s="166"/>
    </row>
    <row r="29" spans="1:8" x14ac:dyDescent="0.25">
      <c r="A29" s="362" t="s">
        <v>181</v>
      </c>
      <c r="B29" s="351"/>
      <c r="C29" s="351"/>
      <c r="D29" s="351"/>
      <c r="E29" s="351"/>
      <c r="F29" s="351"/>
      <c r="G29" s="351"/>
      <c r="H29" s="166"/>
    </row>
    <row r="30" spans="1:8" x14ac:dyDescent="0.25">
      <c r="A30" s="351"/>
      <c r="B30" s="351"/>
      <c r="C30" s="351"/>
      <c r="D30" s="351"/>
      <c r="E30" s="351"/>
      <c r="F30" s="351"/>
      <c r="G30" s="351"/>
      <c r="H30" s="166"/>
    </row>
    <row r="31" spans="1:8" x14ac:dyDescent="0.25">
      <c r="A31" s="39"/>
      <c r="B31" s="39"/>
      <c r="C31" s="39"/>
      <c r="D31" s="39"/>
      <c r="E31" s="39"/>
      <c r="F31" s="39"/>
      <c r="G31" s="39"/>
      <c r="H31" s="166"/>
    </row>
    <row r="32" spans="1:8" x14ac:dyDescent="0.25">
      <c r="A32" s="366" t="s">
        <v>168</v>
      </c>
      <c r="B32" s="366"/>
      <c r="C32" s="366"/>
      <c r="D32" s="366"/>
      <c r="E32" s="366"/>
      <c r="F32" s="366"/>
      <c r="G32" s="366"/>
      <c r="H32" s="166"/>
    </row>
    <row r="33" spans="1:8" ht="15" customHeight="1" x14ac:dyDescent="0.25">
      <c r="A33" s="351" t="s">
        <v>169</v>
      </c>
      <c r="B33" s="351"/>
      <c r="C33" s="351"/>
      <c r="D33" s="351"/>
      <c r="E33" s="351"/>
      <c r="F33" s="351"/>
      <c r="G33" s="351"/>
      <c r="H33" s="166"/>
    </row>
    <row r="34" spans="1:8" x14ac:dyDescent="0.25">
      <c r="A34" s="351"/>
      <c r="B34" s="351"/>
      <c r="C34" s="351"/>
      <c r="D34" s="351"/>
      <c r="E34" s="351"/>
      <c r="F34" s="351"/>
      <c r="G34" s="351"/>
      <c r="H34" s="166"/>
    </row>
    <row r="35" spans="1:8" x14ac:dyDescent="0.25">
      <c r="A35" s="351"/>
      <c r="B35" s="351"/>
      <c r="C35" s="351"/>
      <c r="D35" s="351"/>
      <c r="E35" s="351"/>
      <c r="F35" s="351"/>
      <c r="G35" s="351"/>
      <c r="H35" s="166"/>
    </row>
    <row r="36" spans="1:8" x14ac:dyDescent="0.25">
      <c r="A36" s="351"/>
      <c r="B36" s="351"/>
      <c r="C36" s="351"/>
      <c r="D36" s="351"/>
      <c r="E36" s="351"/>
      <c r="F36" s="351"/>
      <c r="G36" s="351"/>
      <c r="H36" s="166"/>
    </row>
    <row r="37" spans="1:8" x14ac:dyDescent="0.25">
      <c r="A37" s="351" t="s">
        <v>170</v>
      </c>
      <c r="B37" s="351"/>
      <c r="C37" s="351"/>
      <c r="D37" s="351"/>
      <c r="E37" s="351"/>
      <c r="F37" s="351"/>
      <c r="G37" s="351"/>
      <c r="H37" s="166"/>
    </row>
    <row r="38" spans="1:8" x14ac:dyDescent="0.25">
      <c r="A38" s="351"/>
      <c r="B38" s="351"/>
      <c r="C38" s="351"/>
      <c r="D38" s="351"/>
      <c r="E38" s="351"/>
      <c r="F38" s="351"/>
      <c r="G38" s="351"/>
      <c r="H38" s="166"/>
    </row>
    <row r="39" spans="1:8" ht="15" customHeight="1" x14ac:dyDescent="0.25">
      <c r="A39" s="39"/>
      <c r="B39" s="351"/>
      <c r="C39" s="351"/>
      <c r="D39" s="351"/>
      <c r="E39" s="351"/>
      <c r="F39" s="351"/>
      <c r="G39" s="351"/>
      <c r="H39" s="166"/>
    </row>
    <row r="40" spans="1:8" ht="15" customHeight="1" x14ac:dyDescent="0.25">
      <c r="A40" s="351" t="s">
        <v>171</v>
      </c>
      <c r="B40" s="351"/>
      <c r="C40" s="351"/>
      <c r="D40" s="351"/>
      <c r="E40" s="351"/>
      <c r="F40" s="351"/>
      <c r="G40" s="351"/>
      <c r="H40" s="166"/>
    </row>
    <row r="41" spans="1:8" x14ac:dyDescent="0.25">
      <c r="A41" s="351"/>
      <c r="B41" s="351"/>
      <c r="C41" s="351"/>
      <c r="D41" s="351"/>
      <c r="E41" s="351"/>
      <c r="F41" s="351"/>
      <c r="G41" s="351"/>
      <c r="H41" s="166"/>
    </row>
    <row r="42" spans="1:8" x14ac:dyDescent="0.25">
      <c r="A42" s="351"/>
      <c r="B42" s="351"/>
      <c r="C42" s="351"/>
      <c r="D42" s="351"/>
      <c r="E42" s="351"/>
      <c r="F42" s="351"/>
      <c r="G42" s="351"/>
      <c r="H42" s="166"/>
    </row>
    <row r="43" spans="1:8" x14ac:dyDescent="0.25">
      <c r="A43" s="351"/>
      <c r="B43" s="351"/>
      <c r="C43" s="351"/>
      <c r="D43" s="351"/>
      <c r="E43" s="351"/>
      <c r="F43" s="351"/>
      <c r="G43" s="351"/>
      <c r="H43" s="166"/>
    </row>
    <row r="44" spans="1:8" x14ac:dyDescent="0.25">
      <c r="A44" s="351"/>
      <c r="B44" s="351"/>
      <c r="C44" s="351"/>
      <c r="D44" s="351"/>
      <c r="E44" s="351"/>
      <c r="F44" s="351"/>
      <c r="G44" s="351"/>
      <c r="H44" s="166"/>
    </row>
    <row r="45" spans="1:8" s="164" customFormat="1" x14ac:dyDescent="0.25">
      <c r="A45" s="39"/>
      <c r="B45" s="39"/>
      <c r="C45" s="39"/>
      <c r="D45" s="39"/>
      <c r="E45" s="39"/>
      <c r="F45" s="39"/>
      <c r="G45" s="39"/>
      <c r="H45" s="166"/>
    </row>
    <row r="46" spans="1:8" s="164" customFormat="1" x14ac:dyDescent="0.25">
      <c r="A46" s="367" t="s">
        <v>187</v>
      </c>
      <c r="B46" s="367"/>
      <c r="C46" s="367"/>
      <c r="D46" s="367"/>
      <c r="E46" s="367"/>
      <c r="F46" s="367"/>
      <c r="G46" s="367"/>
      <c r="H46" s="166"/>
    </row>
    <row r="47" spans="1:8" s="164" customFormat="1" ht="15" customHeight="1" x14ac:dyDescent="0.25">
      <c r="A47" s="351" t="s">
        <v>172</v>
      </c>
      <c r="B47" s="351"/>
      <c r="C47" s="351"/>
      <c r="D47" s="351"/>
      <c r="E47" s="351"/>
      <c r="F47" s="351"/>
      <c r="G47" s="351"/>
      <c r="H47" s="166"/>
    </row>
    <row r="48" spans="1:8" s="164" customFormat="1" x14ac:dyDescent="0.25">
      <c r="A48" s="351"/>
      <c r="B48" s="351"/>
      <c r="C48" s="351"/>
      <c r="D48" s="351"/>
      <c r="E48" s="351"/>
      <c r="F48" s="351"/>
      <c r="G48" s="351"/>
      <c r="H48" s="166"/>
    </row>
    <row r="49" spans="1:8" s="164" customFormat="1" x14ac:dyDescent="0.25">
      <c r="A49" s="351"/>
      <c r="B49" s="351"/>
      <c r="C49" s="351"/>
      <c r="D49" s="351"/>
      <c r="E49" s="351"/>
      <c r="F49" s="351"/>
      <c r="G49" s="351"/>
      <c r="H49" s="166"/>
    </row>
    <row r="50" spans="1:8" s="164" customFormat="1" x14ac:dyDescent="0.25">
      <c r="A50" s="351"/>
      <c r="B50" s="351"/>
      <c r="C50" s="351"/>
      <c r="D50" s="351"/>
      <c r="E50" s="351"/>
      <c r="F50" s="351"/>
      <c r="G50" s="351"/>
      <c r="H50" s="166"/>
    </row>
    <row r="51" spans="1:8" s="164" customFormat="1" x14ac:dyDescent="0.25">
      <c r="A51" s="120"/>
      <c r="B51" s="120"/>
      <c r="C51" s="120"/>
      <c r="D51" s="120"/>
      <c r="E51" s="120"/>
      <c r="F51" s="120"/>
      <c r="G51" s="120"/>
      <c r="H51" s="166"/>
    </row>
    <row r="52" spans="1:8" s="164" customFormat="1" x14ac:dyDescent="0.25">
      <c r="A52" s="351" t="s">
        <v>173</v>
      </c>
      <c r="B52" s="351"/>
      <c r="C52" s="351"/>
      <c r="D52" s="351"/>
      <c r="E52" s="351"/>
      <c r="F52" s="351"/>
      <c r="G52" s="351"/>
      <c r="H52" s="166"/>
    </row>
    <row r="53" spans="1:8" s="164" customFormat="1" x14ac:dyDescent="0.25">
      <c r="A53" s="351"/>
      <c r="B53" s="351"/>
      <c r="C53" s="351"/>
      <c r="D53" s="351"/>
      <c r="E53" s="351"/>
      <c r="F53" s="351"/>
      <c r="G53" s="351"/>
      <c r="H53" s="166"/>
    </row>
    <row r="54" spans="1:8" s="164" customFormat="1" x14ac:dyDescent="0.25">
      <c r="A54" s="368"/>
      <c r="B54" s="368"/>
      <c r="C54" s="368"/>
      <c r="D54" s="368"/>
      <c r="E54" s="368"/>
      <c r="F54" s="368"/>
      <c r="G54" s="368"/>
      <c r="H54" s="166"/>
    </row>
    <row r="55" spans="1:8" s="164" customFormat="1" ht="15.75" x14ac:dyDescent="0.25">
      <c r="A55" s="135"/>
      <c r="B55" s="135"/>
      <c r="C55" s="135"/>
      <c r="D55" s="135"/>
      <c r="E55" s="135"/>
      <c r="F55" s="135"/>
      <c r="G55" s="135"/>
      <c r="H55" s="166"/>
    </row>
    <row r="56" spans="1:8" s="164" customFormat="1" x14ac:dyDescent="0.25">
      <c r="A56" s="367" t="s">
        <v>188</v>
      </c>
      <c r="B56" s="367"/>
      <c r="C56" s="367"/>
      <c r="D56" s="367"/>
      <c r="E56" s="367"/>
      <c r="F56" s="367"/>
      <c r="G56" s="367"/>
      <c r="H56" s="166"/>
    </row>
    <row r="57" spans="1:8" s="164" customFormat="1" ht="15" customHeight="1" x14ac:dyDescent="0.25">
      <c r="A57" s="351" t="s">
        <v>174</v>
      </c>
      <c r="B57" s="351"/>
      <c r="C57" s="351"/>
      <c r="D57" s="351"/>
      <c r="E57" s="351"/>
      <c r="F57" s="351"/>
      <c r="G57" s="351"/>
      <c r="H57" s="166"/>
    </row>
    <row r="58" spans="1:8" s="164" customFormat="1" x14ac:dyDescent="0.25">
      <c r="A58" s="351"/>
      <c r="B58" s="351"/>
      <c r="C58" s="351"/>
      <c r="D58" s="351"/>
      <c r="E58" s="351"/>
      <c r="F58" s="351"/>
      <c r="G58" s="351"/>
      <c r="H58" s="166"/>
    </row>
    <row r="59" spans="1:8" s="164" customFormat="1" x14ac:dyDescent="0.25">
      <c r="A59" s="351"/>
      <c r="B59" s="351"/>
      <c r="C59" s="351"/>
      <c r="D59" s="351"/>
      <c r="E59" s="351"/>
      <c r="F59" s="351"/>
      <c r="G59" s="351"/>
      <c r="H59" s="166"/>
    </row>
    <row r="60" spans="1:8" s="164" customFormat="1" ht="15" customHeight="1" x14ac:dyDescent="0.25">
      <c r="A60" s="39"/>
      <c r="B60" s="39"/>
      <c r="C60" s="39"/>
      <c r="D60" s="39"/>
      <c r="E60" s="39"/>
      <c r="F60" s="39"/>
      <c r="G60" s="39"/>
      <c r="H60" s="166"/>
    </row>
    <row r="61" spans="1:8" s="164" customFormat="1" x14ac:dyDescent="0.25">
      <c r="A61" s="351" t="s">
        <v>175</v>
      </c>
      <c r="B61" s="351"/>
      <c r="C61" s="351"/>
      <c r="D61" s="351"/>
      <c r="E61" s="351"/>
      <c r="F61" s="351"/>
      <c r="G61" s="351"/>
      <c r="H61" s="166"/>
    </row>
    <row r="62" spans="1:8" s="164" customFormat="1" x14ac:dyDescent="0.25">
      <c r="A62" s="351"/>
      <c r="B62" s="351"/>
      <c r="C62" s="351"/>
      <c r="D62" s="351"/>
      <c r="E62" s="351"/>
      <c r="F62" s="351"/>
      <c r="G62" s="351"/>
      <c r="H62" s="166"/>
    </row>
    <row r="63" spans="1:8" s="164" customFormat="1" x14ac:dyDescent="0.25">
      <c r="A63" s="351"/>
      <c r="B63" s="351"/>
      <c r="C63" s="351"/>
      <c r="D63" s="351"/>
      <c r="E63" s="351"/>
      <c r="F63" s="351"/>
      <c r="G63" s="351"/>
      <c r="H63" s="166"/>
    </row>
    <row r="64" spans="1:8" s="164" customFormat="1" x14ac:dyDescent="0.25">
      <c r="A64" s="39"/>
      <c r="B64" s="39"/>
      <c r="C64" s="39"/>
      <c r="D64" s="39"/>
      <c r="E64" s="39"/>
      <c r="F64" s="39"/>
      <c r="G64" s="39"/>
      <c r="H64" s="166"/>
    </row>
    <row r="65" spans="1:8" s="164" customFormat="1" x14ac:dyDescent="0.25">
      <c r="A65" s="364" t="s">
        <v>93</v>
      </c>
      <c r="B65" s="364"/>
      <c r="C65" s="364"/>
      <c r="D65" s="364"/>
      <c r="E65" s="364"/>
      <c r="F65" s="364"/>
      <c r="G65" s="364"/>
      <c r="H65" s="166"/>
    </row>
    <row r="66" spans="1:8" s="164" customFormat="1" x14ac:dyDescent="0.25">
      <c r="A66" s="351" t="s">
        <v>176</v>
      </c>
      <c r="B66" s="351"/>
      <c r="C66" s="351"/>
      <c r="D66" s="351"/>
      <c r="E66" s="351"/>
      <c r="F66" s="351"/>
      <c r="G66" s="351"/>
      <c r="H66" s="166"/>
    </row>
    <row r="67" spans="1:8" s="164" customFormat="1" x14ac:dyDescent="0.25">
      <c r="A67" s="351"/>
      <c r="B67" s="351"/>
      <c r="C67" s="351"/>
      <c r="D67" s="351"/>
      <c r="E67" s="351"/>
      <c r="F67" s="351"/>
      <c r="G67" s="351"/>
      <c r="H67" s="166"/>
    </row>
    <row r="68" spans="1:8" s="164" customFormat="1" x14ac:dyDescent="0.25">
      <c r="A68" s="351"/>
      <c r="B68" s="351"/>
      <c r="C68" s="351"/>
      <c r="D68" s="351"/>
      <c r="E68" s="351"/>
      <c r="F68" s="351"/>
      <c r="G68" s="351"/>
      <c r="H68" s="166"/>
    </row>
    <row r="69" spans="1:8" s="164" customFormat="1" x14ac:dyDescent="0.25">
      <c r="A69" s="351"/>
      <c r="B69" s="351"/>
      <c r="C69" s="351"/>
      <c r="D69" s="351"/>
      <c r="E69" s="351"/>
      <c r="F69" s="351"/>
      <c r="G69" s="351"/>
      <c r="H69" s="166"/>
    </row>
    <row r="70" spans="1:8" s="164" customFormat="1" x14ac:dyDescent="0.25">
      <c r="A70" s="351"/>
      <c r="B70" s="351"/>
      <c r="C70" s="351"/>
      <c r="D70" s="351"/>
      <c r="E70" s="351"/>
      <c r="F70" s="351"/>
      <c r="G70" s="351"/>
      <c r="H70" s="166"/>
    </row>
    <row r="71" spans="1:8" s="164" customFormat="1" x14ac:dyDescent="0.25">
      <c r="A71" s="39"/>
      <c r="B71" s="39"/>
      <c r="C71" s="39"/>
      <c r="D71" s="39"/>
      <c r="E71" s="39"/>
      <c r="F71" s="39"/>
      <c r="G71" s="39"/>
      <c r="H71" s="166"/>
    </row>
    <row r="72" spans="1:8" s="164" customFormat="1" ht="15" customHeight="1" x14ac:dyDescent="0.25">
      <c r="A72" s="351" t="s">
        <v>177</v>
      </c>
      <c r="B72" s="351"/>
      <c r="C72" s="351"/>
      <c r="D72" s="351"/>
      <c r="E72" s="351"/>
      <c r="F72" s="351"/>
      <c r="G72" s="351"/>
      <c r="H72" s="166"/>
    </row>
    <row r="73" spans="1:8" s="164" customFormat="1" x14ac:dyDescent="0.25">
      <c r="A73" s="351"/>
      <c r="B73" s="351"/>
      <c r="C73" s="351"/>
      <c r="D73" s="351"/>
      <c r="E73" s="351"/>
      <c r="F73" s="351"/>
      <c r="G73" s="351"/>
      <c r="H73" s="166"/>
    </row>
    <row r="74" spans="1:8" s="164" customFormat="1" x14ac:dyDescent="0.25">
      <c r="A74" s="351"/>
      <c r="B74" s="351"/>
      <c r="C74" s="351"/>
      <c r="D74" s="351"/>
      <c r="E74" s="351"/>
      <c r="F74" s="351"/>
      <c r="G74" s="351"/>
      <c r="H74" s="166"/>
    </row>
    <row r="75" spans="1:8" s="164" customFormat="1" x14ac:dyDescent="0.25">
      <c r="A75" s="1"/>
      <c r="B75" s="39"/>
      <c r="C75" s="39"/>
      <c r="D75" s="39"/>
      <c r="E75" s="39"/>
      <c r="F75" s="39"/>
      <c r="G75" s="39"/>
      <c r="H75" s="166"/>
    </row>
    <row r="76" spans="1:8" s="164" customFormat="1" x14ac:dyDescent="0.25">
      <c r="A76" s="351" t="s">
        <v>178</v>
      </c>
      <c r="B76" s="351"/>
      <c r="C76" s="351"/>
      <c r="D76" s="351"/>
      <c r="E76" s="351"/>
      <c r="F76" s="351"/>
      <c r="G76" s="351"/>
      <c r="H76" s="166"/>
    </row>
    <row r="77" spans="1:8" s="164" customFormat="1" x14ac:dyDescent="0.25">
      <c r="A77" s="351"/>
      <c r="B77" s="351"/>
      <c r="C77" s="351"/>
      <c r="D77" s="351"/>
      <c r="E77" s="351"/>
      <c r="F77" s="351"/>
      <c r="G77" s="351"/>
      <c r="H77" s="166"/>
    </row>
    <row r="78" spans="1:8" s="164" customFormat="1" x14ac:dyDescent="0.25">
      <c r="A78" s="351"/>
      <c r="B78" s="351"/>
      <c r="C78" s="351"/>
      <c r="D78" s="351"/>
      <c r="E78" s="351"/>
      <c r="F78" s="351"/>
      <c r="G78" s="351"/>
      <c r="H78" s="166"/>
    </row>
    <row r="79" spans="1:8" s="164" customFormat="1" x14ac:dyDescent="0.25">
      <c r="A79" s="39"/>
      <c r="B79" s="39"/>
      <c r="C79" s="39"/>
      <c r="D79" s="39"/>
      <c r="E79" s="39"/>
      <c r="F79" s="39"/>
      <c r="G79" s="39"/>
      <c r="H79" s="167"/>
    </row>
    <row r="80" spans="1:8" x14ac:dyDescent="0.25">
      <c r="A80" s="150"/>
      <c r="B80" s="150"/>
      <c r="C80" s="150"/>
      <c r="D80" s="150"/>
      <c r="E80" s="150"/>
      <c r="F80" s="150"/>
      <c r="G80" s="150"/>
      <c r="H80" s="165"/>
    </row>
  </sheetData>
  <mergeCells count="27">
    <mergeCell ref="A76:G78"/>
    <mergeCell ref="A1:G1"/>
    <mergeCell ref="A8:G8"/>
    <mergeCell ref="A28:G28"/>
    <mergeCell ref="A32:G32"/>
    <mergeCell ref="A46:G46"/>
    <mergeCell ref="A56:G56"/>
    <mergeCell ref="A65:G65"/>
    <mergeCell ref="A47:G50"/>
    <mergeCell ref="A52:G54"/>
    <mergeCell ref="A57:G59"/>
    <mergeCell ref="A61:G63"/>
    <mergeCell ref="A66:G70"/>
    <mergeCell ref="A72:G74"/>
    <mergeCell ref="A37:G38"/>
    <mergeCell ref="B39:G39"/>
    <mergeCell ref="A40:G44"/>
    <mergeCell ref="B20:G22"/>
    <mergeCell ref="A24:G26"/>
    <mergeCell ref="A29:G30"/>
    <mergeCell ref="A33:G36"/>
    <mergeCell ref="B18:G19"/>
    <mergeCell ref="A2:G4"/>
    <mergeCell ref="B6:C6"/>
    <mergeCell ref="D6:F6"/>
    <mergeCell ref="A9:G11"/>
    <mergeCell ref="A13:G15"/>
  </mergeCells>
  <pageMargins left="0.74803149606299213" right="0.74803149606299213" top="0.5" bottom="0.49" header="0.51181102362204722" footer="0.51181102362204722"/>
  <pageSetup paperSize="9" scale="5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K34"/>
  <sheetViews>
    <sheetView showRuler="0" zoomScale="85" zoomScaleNormal="85" zoomScaleSheetLayoutView="100" workbookViewId="0">
      <selection activeCell="J37" sqref="J37"/>
    </sheetView>
  </sheetViews>
  <sheetFormatPr defaultColWidth="12.42578125" defaultRowHeight="15" x14ac:dyDescent="0.25"/>
  <cols>
    <col min="1" max="1" width="31.7109375" style="142" customWidth="1"/>
    <col min="2" max="2" width="15" style="142" customWidth="1"/>
    <col min="3" max="3" width="16.140625" style="142" customWidth="1"/>
    <col min="4" max="4" width="29" style="142" bestFit="1" customWidth="1"/>
    <col min="5" max="5" width="10.5703125" style="142" customWidth="1"/>
    <col min="6" max="16384" width="12.42578125" style="142"/>
  </cols>
  <sheetData>
    <row r="1" spans="1:11" ht="17.25" customHeight="1" x14ac:dyDescent="0.25">
      <c r="A1" s="369" t="s">
        <v>98</v>
      </c>
      <c r="B1" s="370"/>
      <c r="C1" s="370"/>
      <c r="D1" s="370"/>
      <c r="E1" s="370"/>
      <c r="F1" s="146"/>
    </row>
    <row r="2" spans="1:11" ht="17.25" customHeight="1" thickBot="1" x14ac:dyDescent="0.3">
      <c r="A2" s="371"/>
      <c r="B2" s="372"/>
      <c r="C2" s="372"/>
      <c r="D2" s="372"/>
      <c r="E2" s="372"/>
      <c r="F2" s="146"/>
    </row>
    <row r="3" spans="1:11" ht="17.25" customHeight="1" x14ac:dyDescent="0.25">
      <c r="A3" s="377" t="s">
        <v>86</v>
      </c>
      <c r="B3" s="377"/>
      <c r="C3" s="377"/>
      <c r="D3" s="377"/>
      <c r="E3" s="377"/>
      <c r="F3" s="146"/>
    </row>
    <row r="4" spans="1:11" ht="17.25" customHeight="1" x14ac:dyDescent="0.25">
      <c r="A4" s="378"/>
      <c r="B4" s="378"/>
      <c r="C4" s="378"/>
      <c r="D4" s="378"/>
      <c r="E4" s="378"/>
      <c r="F4" s="147"/>
      <c r="G4" s="143"/>
      <c r="H4" s="143"/>
      <c r="I4" s="151"/>
      <c r="J4" s="145"/>
      <c r="K4" s="145"/>
    </row>
    <row r="5" spans="1:11" ht="17.25" customHeight="1" thickBot="1" x14ac:dyDescent="0.3">
      <c r="A5" s="379"/>
      <c r="B5" s="379"/>
      <c r="C5" s="379"/>
      <c r="D5" s="379"/>
      <c r="E5" s="379"/>
      <c r="F5" s="148"/>
      <c r="G5" s="144"/>
      <c r="H5" s="144"/>
      <c r="I5" s="151"/>
      <c r="J5" s="145"/>
      <c r="K5" s="145"/>
    </row>
    <row r="6" spans="1:11" x14ac:dyDescent="0.25">
      <c r="A6" s="39"/>
      <c r="B6" s="39"/>
      <c r="C6" s="39"/>
      <c r="D6" s="39"/>
      <c r="E6" s="39"/>
      <c r="F6" s="146"/>
      <c r="G6" s="145"/>
      <c r="H6" s="145"/>
      <c r="I6" s="145"/>
      <c r="J6" s="145"/>
      <c r="K6" s="145"/>
    </row>
    <row r="7" spans="1:11" ht="15.75" thickBot="1" x14ac:dyDescent="0.3">
      <c r="A7" s="373" t="s">
        <v>160</v>
      </c>
      <c r="B7" s="373"/>
      <c r="C7" s="40"/>
      <c r="D7" s="376" t="s">
        <v>97</v>
      </c>
      <c r="E7" s="376"/>
      <c r="F7" s="146"/>
    </row>
    <row r="8" spans="1:11" x14ac:dyDescent="0.25">
      <c r="A8" s="110" t="s">
        <v>87</v>
      </c>
      <c r="B8" s="111">
        <f>'Expenditure - General'!D19</f>
        <v>0</v>
      </c>
      <c r="C8" s="41"/>
      <c r="D8" s="27" t="s">
        <v>26</v>
      </c>
      <c r="E8" s="28">
        <f>B21+B26</f>
        <v>0</v>
      </c>
      <c r="F8" s="146"/>
    </row>
    <row r="9" spans="1:11" x14ac:dyDescent="0.25">
      <c r="A9" s="112" t="s">
        <v>4</v>
      </c>
      <c r="B9" s="113">
        <f>'Expenditure - General'!E27</f>
        <v>0</v>
      </c>
      <c r="C9" s="41"/>
      <c r="D9" s="26" t="s">
        <v>27</v>
      </c>
      <c r="E9" s="29">
        <f>Totals!B32</f>
        <v>0</v>
      </c>
      <c r="F9" s="146"/>
    </row>
    <row r="10" spans="1:11" ht="15.75" thickBot="1" x14ac:dyDescent="0.3">
      <c r="A10" s="112" t="s">
        <v>88</v>
      </c>
      <c r="B10" s="113">
        <f>'Expenditure - General'!D36</f>
        <v>0</v>
      </c>
      <c r="C10" s="41"/>
      <c r="D10" s="47"/>
      <c r="E10" s="108"/>
      <c r="F10" s="146"/>
    </row>
    <row r="11" spans="1:11" x14ac:dyDescent="0.25">
      <c r="A11" s="112" t="s">
        <v>89</v>
      </c>
      <c r="B11" s="113">
        <f>'Expenditure - General'!B44</f>
        <v>0</v>
      </c>
      <c r="C11" s="41"/>
      <c r="D11" s="136" t="s">
        <v>182</v>
      </c>
      <c r="E11" s="137">
        <f>E8-E9</f>
        <v>0</v>
      </c>
      <c r="F11" s="146"/>
    </row>
    <row r="12" spans="1:11" x14ac:dyDescent="0.25">
      <c r="A12" s="112" t="s">
        <v>90</v>
      </c>
      <c r="B12" s="113">
        <f>'Expenditure - General'!G53</f>
        <v>0</v>
      </c>
      <c r="C12" s="41"/>
      <c r="D12" s="138" t="s">
        <v>183</v>
      </c>
      <c r="E12" s="139" t="e">
        <f>E11/E8</f>
        <v>#DIV/0!</v>
      </c>
      <c r="F12" s="146"/>
    </row>
    <row r="13" spans="1:11" ht="15.75" thickBot="1" x14ac:dyDescent="0.3">
      <c r="A13" s="104" t="s">
        <v>152</v>
      </c>
      <c r="B13" s="106">
        <f>'Expenditure - General'!F63</f>
        <v>0</v>
      </c>
      <c r="C13" s="41"/>
      <c r="D13" s="140" t="s">
        <v>184</v>
      </c>
      <c r="E13" s="141" t="e">
        <f>E11/Income!B6</f>
        <v>#DIV/0!</v>
      </c>
      <c r="F13" s="146"/>
    </row>
    <row r="14" spans="1:11" x14ac:dyDescent="0.25">
      <c r="A14" s="104" t="s">
        <v>153</v>
      </c>
      <c r="B14" s="106">
        <f>'Expenditure - General'!F73</f>
        <v>0</v>
      </c>
      <c r="C14" s="41"/>
      <c r="D14" s="39"/>
      <c r="E14" s="39"/>
      <c r="F14" s="149"/>
    </row>
    <row r="15" spans="1:11" x14ac:dyDescent="0.25">
      <c r="A15" s="104" t="s">
        <v>154</v>
      </c>
      <c r="B15" s="106">
        <f>'Expenditure - General'!F85</f>
        <v>0</v>
      </c>
      <c r="C15" s="41"/>
      <c r="D15" s="39"/>
      <c r="E15" s="39"/>
      <c r="F15" s="146"/>
    </row>
    <row r="16" spans="1:11" x14ac:dyDescent="0.25">
      <c r="A16" s="104" t="s">
        <v>120</v>
      </c>
      <c r="B16" s="106">
        <f>'Expenditure - General'!L20</f>
        <v>0</v>
      </c>
      <c r="C16" s="42"/>
      <c r="D16" s="39"/>
      <c r="E16" s="39"/>
      <c r="F16" s="146"/>
    </row>
    <row r="17" spans="1:6" x14ac:dyDescent="0.25">
      <c r="A17" s="104" t="s">
        <v>156</v>
      </c>
      <c r="B17" s="134">
        <f>'Expenditure - General'!L11</f>
        <v>0</v>
      </c>
      <c r="C17" s="41"/>
      <c r="D17" s="39"/>
      <c r="E17" s="39"/>
      <c r="F17" s="146"/>
    </row>
    <row r="18" spans="1:6" x14ac:dyDescent="0.25">
      <c r="A18" s="114" t="s">
        <v>91</v>
      </c>
      <c r="B18" s="115">
        <f>'Expenditure - General'!I26</f>
        <v>0</v>
      </c>
      <c r="C18" s="40"/>
      <c r="D18" s="39"/>
      <c r="E18" s="39"/>
      <c r="F18" s="146"/>
    </row>
    <row r="19" spans="1:6" x14ac:dyDescent="0.25">
      <c r="A19" s="112" t="s">
        <v>92</v>
      </c>
      <c r="B19" s="113">
        <f>'Expenditure - General'!J33</f>
        <v>0</v>
      </c>
      <c r="C19" s="42"/>
      <c r="D19" s="39"/>
      <c r="E19" s="39"/>
      <c r="F19" s="146"/>
    </row>
    <row r="20" spans="1:6" x14ac:dyDescent="0.25">
      <c r="A20" s="116" t="s">
        <v>24</v>
      </c>
      <c r="B20" s="113">
        <f>'Expenditure - General'!J39</f>
        <v>0</v>
      </c>
      <c r="C20" s="42"/>
      <c r="D20" s="39"/>
      <c r="E20" s="39"/>
      <c r="F20" s="146"/>
    </row>
    <row r="21" spans="1:6" ht="15.75" thickBot="1" x14ac:dyDescent="0.3">
      <c r="A21" s="105" t="s">
        <v>159</v>
      </c>
      <c r="B21" s="107">
        <f>SUM(B8:B17)</f>
        <v>0</v>
      </c>
      <c r="C21" s="39"/>
      <c r="D21" s="39"/>
      <c r="E21" s="39"/>
      <c r="F21" s="146"/>
    </row>
    <row r="22" spans="1:6" x14ac:dyDescent="0.25">
      <c r="A22" s="43"/>
      <c r="B22" s="41"/>
      <c r="C22" s="39"/>
      <c r="D22" s="39"/>
      <c r="E22" s="39"/>
      <c r="F22" s="146"/>
    </row>
    <row r="23" spans="1:6" ht="15.75" thickBot="1" x14ac:dyDescent="0.3">
      <c r="A23" s="373" t="s">
        <v>157</v>
      </c>
      <c r="B23" s="373"/>
      <c r="C23" s="39"/>
      <c r="D23" s="39"/>
      <c r="E23" s="39"/>
      <c r="F23" s="146"/>
    </row>
    <row r="24" spans="1:6" x14ac:dyDescent="0.25">
      <c r="A24" s="104" t="s">
        <v>119</v>
      </c>
      <c r="B24" s="106">
        <f>'Expenditure - Staff'!E11+'Expenditure - Staff'!F19</f>
        <v>0</v>
      </c>
      <c r="C24" s="39"/>
      <c r="D24" s="39"/>
      <c r="E24" s="39"/>
      <c r="F24" s="146"/>
    </row>
    <row r="25" spans="1:6" x14ac:dyDescent="0.25">
      <c r="A25" s="104" t="s">
        <v>155</v>
      </c>
      <c r="B25" s="106">
        <f>'Expenditure - Staff'!E27</f>
        <v>0</v>
      </c>
      <c r="C25" s="39"/>
      <c r="D25" s="39"/>
      <c r="E25" s="39"/>
      <c r="F25" s="146"/>
    </row>
    <row r="26" spans="1:6" ht="15.75" thickBot="1" x14ac:dyDescent="0.3">
      <c r="A26" s="105" t="s">
        <v>158</v>
      </c>
      <c r="B26" s="107">
        <f>SUM(B24:B25)</f>
        <v>0</v>
      </c>
      <c r="C26" s="39"/>
      <c r="D26" s="39"/>
      <c r="E26" s="39"/>
      <c r="F26" s="146"/>
    </row>
    <row r="27" spans="1:6" x14ac:dyDescent="0.25">
      <c r="A27" s="39"/>
      <c r="B27" s="39"/>
      <c r="C27" s="39"/>
      <c r="D27" s="39"/>
      <c r="E27" s="39"/>
      <c r="F27" s="146"/>
    </row>
    <row r="28" spans="1:6" ht="15.75" thickBot="1" x14ac:dyDescent="0.3">
      <c r="A28" s="374" t="s">
        <v>93</v>
      </c>
      <c r="B28" s="375"/>
      <c r="C28" s="39"/>
      <c r="D28" s="39"/>
      <c r="E28" s="39"/>
      <c r="F28" s="146"/>
    </row>
    <row r="29" spans="1:6" x14ac:dyDescent="0.25">
      <c r="A29" s="101" t="s">
        <v>151</v>
      </c>
      <c r="B29" s="102">
        <f>Income!E15</f>
        <v>0</v>
      </c>
      <c r="C29" s="39"/>
      <c r="D29" s="39"/>
      <c r="E29" s="39"/>
      <c r="F29" s="146"/>
    </row>
    <row r="30" spans="1:6" x14ac:dyDescent="0.25">
      <c r="A30" s="114" t="s">
        <v>94</v>
      </c>
      <c r="B30" s="103">
        <f>Income!C22+Income!B31</f>
        <v>0</v>
      </c>
      <c r="C30" s="39"/>
      <c r="D30" s="39"/>
      <c r="E30" s="39"/>
      <c r="F30" s="146"/>
    </row>
    <row r="31" spans="1:6" x14ac:dyDescent="0.25">
      <c r="A31" s="112" t="s">
        <v>95</v>
      </c>
      <c r="B31" s="117">
        <f>Income!D8</f>
        <v>0</v>
      </c>
      <c r="C31" s="39"/>
      <c r="D31" s="39"/>
      <c r="E31" s="39"/>
      <c r="F31" s="146"/>
    </row>
    <row r="32" spans="1:6" ht="15.75" thickBot="1" x14ac:dyDescent="0.3">
      <c r="A32" s="24" t="s">
        <v>28</v>
      </c>
      <c r="B32" s="25">
        <f>SUM(B30:B31)</f>
        <v>0</v>
      </c>
      <c r="C32" s="39"/>
      <c r="D32" s="39"/>
      <c r="E32" s="39"/>
      <c r="F32" s="146"/>
    </row>
    <row r="33" spans="1:6" x14ac:dyDescent="0.25">
      <c r="A33" s="39"/>
      <c r="B33" s="39"/>
      <c r="C33" s="39"/>
      <c r="D33" s="39"/>
      <c r="E33" s="39"/>
      <c r="F33" s="146"/>
    </row>
    <row r="34" spans="1:6" x14ac:dyDescent="0.25">
      <c r="A34" s="150"/>
      <c r="B34" s="150"/>
      <c r="C34" s="150"/>
      <c r="D34" s="150"/>
      <c r="E34" s="150"/>
      <c r="F34" s="150"/>
    </row>
  </sheetData>
  <sheetProtection selectLockedCells="1"/>
  <mergeCells count="6">
    <mergeCell ref="A1:E2"/>
    <mergeCell ref="A7:B7"/>
    <mergeCell ref="A28:B28"/>
    <mergeCell ref="D7:E7"/>
    <mergeCell ref="A3:E5"/>
    <mergeCell ref="A23:B23"/>
  </mergeCells>
  <printOptions horizontalCentered="1" verticalCentered="1"/>
  <pageMargins left="0.74803149606299213" right="0.74803149606299213" top="0.98425196850393704" bottom="0.98425196850393704" header="0.51181102362204722" footer="0.51181102362204722"/>
  <pageSetup paperSize="9" scale="85" orientation="landscape"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87"/>
  <sheetViews>
    <sheetView showRuler="0" zoomScale="85" zoomScaleNormal="85" zoomScaleSheetLayoutView="100" workbookViewId="0">
      <selection activeCell="G11" sqref="G11"/>
    </sheetView>
  </sheetViews>
  <sheetFormatPr defaultColWidth="12.5703125" defaultRowHeight="15.75" x14ac:dyDescent="0.25"/>
  <cols>
    <col min="1" max="1" width="32.7109375" style="152" customWidth="1"/>
    <col min="2" max="3" width="18.7109375" style="152" bestFit="1" customWidth="1"/>
    <col min="4" max="4" width="14.28515625" style="152" bestFit="1" customWidth="1"/>
    <col min="5" max="5" width="10.5703125" style="152" customWidth="1"/>
    <col min="6" max="6" width="18.28515625" style="152" bestFit="1" customWidth="1"/>
    <col min="7" max="7" width="12.5703125" style="153"/>
    <col min="8" max="16384" width="12.5703125" style="152"/>
  </cols>
  <sheetData>
    <row r="1" spans="1:7" ht="18.75" customHeight="1" x14ac:dyDescent="0.25">
      <c r="A1" s="381" t="s">
        <v>29</v>
      </c>
      <c r="B1" s="381"/>
      <c r="C1" s="381"/>
      <c r="D1" s="381"/>
      <c r="E1" s="381"/>
      <c r="F1" s="381"/>
      <c r="G1" s="155"/>
    </row>
    <row r="2" spans="1:7" ht="18.75" customHeight="1" thickBot="1" x14ac:dyDescent="0.3">
      <c r="A2" s="382"/>
      <c r="B2" s="382"/>
      <c r="C2" s="382"/>
      <c r="D2" s="382"/>
      <c r="E2" s="382"/>
      <c r="F2" s="382"/>
      <c r="G2" s="155"/>
    </row>
    <row r="3" spans="1:7" ht="16.5" thickBot="1" x14ac:dyDescent="0.3">
      <c r="A3" s="49"/>
      <c r="B3" s="49"/>
      <c r="C3" s="49"/>
      <c r="D3" s="49"/>
      <c r="E3" s="49"/>
      <c r="F3" s="49"/>
      <c r="G3" s="156"/>
    </row>
    <row r="4" spans="1:7" ht="16.5" thickBot="1" x14ac:dyDescent="0.3">
      <c r="A4" s="380" t="s">
        <v>30</v>
      </c>
      <c r="B4" s="380"/>
      <c r="C4" s="380"/>
      <c r="D4" s="380"/>
      <c r="E4" s="50"/>
      <c r="F4" s="30" t="s">
        <v>96</v>
      </c>
      <c r="G4" s="156"/>
    </row>
    <row r="5" spans="1:7" ht="16.5" thickBot="1" x14ac:dyDescent="0.3">
      <c r="A5" s="175" t="s">
        <v>31</v>
      </c>
      <c r="B5" s="176" t="s">
        <v>32</v>
      </c>
      <c r="C5" s="176" t="s">
        <v>33</v>
      </c>
      <c r="D5" s="4" t="s">
        <v>1</v>
      </c>
      <c r="E5" s="49"/>
      <c r="F5" s="63">
        <f>D8+E15+C22+B31</f>
        <v>0</v>
      </c>
      <c r="G5" s="156"/>
    </row>
    <row r="6" spans="1:7" x14ac:dyDescent="0.25">
      <c r="A6" s="178" t="s">
        <v>34</v>
      </c>
      <c r="B6" s="179"/>
      <c r="C6" s="180"/>
      <c r="D6" s="173">
        <f>C6*B6</f>
        <v>0</v>
      </c>
      <c r="E6" s="49"/>
      <c r="F6" s="77"/>
      <c r="G6" s="156"/>
    </row>
    <row r="7" spans="1:7" ht="16.5" thickBot="1" x14ac:dyDescent="0.3">
      <c r="A7" s="181"/>
      <c r="B7" s="182"/>
      <c r="C7" s="183"/>
      <c r="D7" s="174">
        <f>C7*B7</f>
        <v>0</v>
      </c>
      <c r="E7" s="49"/>
      <c r="F7" s="78"/>
      <c r="G7" s="156"/>
    </row>
    <row r="8" spans="1:7" ht="16.5" thickBot="1" x14ac:dyDescent="0.3">
      <c r="A8" s="49"/>
      <c r="B8" s="50"/>
      <c r="C8" s="177" t="s">
        <v>1</v>
      </c>
      <c r="D8" s="62">
        <f>SUM(D6:D7)</f>
        <v>0</v>
      </c>
      <c r="E8" s="49"/>
      <c r="F8" s="76"/>
      <c r="G8" s="156"/>
    </row>
    <row r="9" spans="1:7" x14ac:dyDescent="0.25">
      <c r="A9" s="52"/>
      <c r="B9" s="52"/>
      <c r="C9" s="53"/>
      <c r="D9" s="52"/>
      <c r="E9" s="52"/>
      <c r="F9" s="54"/>
      <c r="G9" s="156"/>
    </row>
    <row r="10" spans="1:7" ht="16.5" thickBot="1" x14ac:dyDescent="0.3">
      <c r="A10" s="380" t="s">
        <v>99</v>
      </c>
      <c r="B10" s="380"/>
      <c r="C10" s="380"/>
      <c r="D10" s="380"/>
      <c r="E10" s="18"/>
      <c r="F10" s="54"/>
      <c r="G10" s="156"/>
    </row>
    <row r="11" spans="1:7" ht="15.75" customHeight="1" thickBot="1" x14ac:dyDescent="0.3">
      <c r="A11" s="175" t="s">
        <v>31</v>
      </c>
      <c r="B11" s="176" t="s">
        <v>100</v>
      </c>
      <c r="C11" s="176" t="s">
        <v>101</v>
      </c>
      <c r="D11" s="176" t="s">
        <v>102</v>
      </c>
      <c r="E11" s="4" t="s">
        <v>1</v>
      </c>
      <c r="F11" s="54"/>
      <c r="G11" s="156"/>
    </row>
    <row r="12" spans="1:7" x14ac:dyDescent="0.25">
      <c r="A12" s="186"/>
      <c r="B12" s="187"/>
      <c r="C12" s="188"/>
      <c r="D12" s="189"/>
      <c r="E12" s="184">
        <f>B12*C12</f>
        <v>0</v>
      </c>
      <c r="F12" s="54"/>
      <c r="G12" s="156"/>
    </row>
    <row r="13" spans="1:7" x14ac:dyDescent="0.25">
      <c r="A13" s="190"/>
      <c r="B13" s="68"/>
      <c r="C13" s="67"/>
      <c r="D13" s="191"/>
      <c r="E13" s="184">
        <f t="shared" ref="E13:E14" si="0">B13*C13</f>
        <v>0</v>
      </c>
      <c r="F13" s="54"/>
      <c r="G13" s="156"/>
    </row>
    <row r="14" spans="1:7" ht="16.5" thickBot="1" x14ac:dyDescent="0.3">
      <c r="A14" s="192"/>
      <c r="B14" s="193"/>
      <c r="C14" s="194"/>
      <c r="D14" s="195"/>
      <c r="E14" s="184">
        <f t="shared" si="0"/>
        <v>0</v>
      </c>
      <c r="F14" s="54"/>
      <c r="G14" s="156"/>
    </row>
    <row r="15" spans="1:7" ht="16.5" thickBot="1" x14ac:dyDescent="0.3">
      <c r="A15" s="48"/>
      <c r="B15" s="48"/>
      <c r="C15" s="48"/>
      <c r="D15" s="185" t="s">
        <v>1</v>
      </c>
      <c r="E15" s="61">
        <f>SUM(E12:E14)</f>
        <v>0</v>
      </c>
      <c r="F15" s="54"/>
      <c r="G15" s="156"/>
    </row>
    <row r="16" spans="1:7" x14ac:dyDescent="0.25">
      <c r="A16" s="49"/>
      <c r="B16" s="49"/>
      <c r="C16" s="49"/>
      <c r="D16" s="52"/>
      <c r="E16" s="52"/>
      <c r="F16" s="54"/>
      <c r="G16" s="156"/>
    </row>
    <row r="17" spans="1:7" ht="16.5" thickBot="1" x14ac:dyDescent="0.3">
      <c r="A17" s="380" t="s">
        <v>35</v>
      </c>
      <c r="B17" s="380"/>
      <c r="C17" s="380"/>
      <c r="D17" s="52"/>
      <c r="E17" s="52"/>
      <c r="F17" s="54"/>
      <c r="G17" s="156"/>
    </row>
    <row r="18" spans="1:7" ht="35.25" customHeight="1" thickBot="1" x14ac:dyDescent="0.3">
      <c r="A18" s="198" t="s">
        <v>54</v>
      </c>
      <c r="B18" s="176" t="s">
        <v>36</v>
      </c>
      <c r="C18" s="5" t="s">
        <v>37</v>
      </c>
      <c r="D18" s="52"/>
      <c r="E18" s="52"/>
      <c r="F18" s="54"/>
      <c r="G18" s="156"/>
    </row>
    <row r="19" spans="1:7" x14ac:dyDescent="0.25">
      <c r="A19" s="201"/>
      <c r="B19" s="202"/>
      <c r="C19" s="196">
        <f>SUM(B19)</f>
        <v>0</v>
      </c>
      <c r="D19" s="52"/>
      <c r="E19" s="52"/>
      <c r="F19" s="54"/>
      <c r="G19" s="156"/>
    </row>
    <row r="20" spans="1:7" x14ac:dyDescent="0.25">
      <c r="A20" s="203"/>
      <c r="B20" s="204"/>
      <c r="C20" s="196">
        <f t="shared" ref="C20:C21" si="1">SUM(B20)</f>
        <v>0</v>
      </c>
      <c r="D20" s="52"/>
      <c r="E20" s="52"/>
      <c r="F20" s="54"/>
      <c r="G20" s="156"/>
    </row>
    <row r="21" spans="1:7" ht="16.5" customHeight="1" thickBot="1" x14ac:dyDescent="0.3">
      <c r="A21" s="205"/>
      <c r="B21" s="206"/>
      <c r="C21" s="197">
        <f t="shared" si="1"/>
        <v>0</v>
      </c>
      <c r="D21" s="52"/>
      <c r="E21" s="52"/>
      <c r="F21" s="54"/>
      <c r="G21" s="156"/>
    </row>
    <row r="22" spans="1:7" ht="15.75" customHeight="1" thickBot="1" x14ac:dyDescent="0.3">
      <c r="A22" s="49"/>
      <c r="B22" s="199" t="s">
        <v>1</v>
      </c>
      <c r="C22" s="62">
        <f>SUM(B19:B21)</f>
        <v>0</v>
      </c>
      <c r="D22" s="49"/>
      <c r="E22" s="52"/>
      <c r="F22" s="54"/>
      <c r="G22" s="156"/>
    </row>
    <row r="23" spans="1:7" x14ac:dyDescent="0.25">
      <c r="A23" s="52"/>
      <c r="B23" s="52"/>
      <c r="C23" s="52"/>
      <c r="D23" s="52"/>
      <c r="E23" s="52"/>
      <c r="F23" s="54"/>
      <c r="G23" s="156"/>
    </row>
    <row r="24" spans="1:7" ht="16.5" thickBot="1" x14ac:dyDescent="0.3">
      <c r="A24" s="380" t="s">
        <v>38</v>
      </c>
      <c r="B24" s="380"/>
      <c r="C24" s="50"/>
      <c r="D24" s="52"/>
      <c r="E24" s="52"/>
      <c r="F24" s="54"/>
      <c r="G24" s="156"/>
    </row>
    <row r="25" spans="1:7" ht="16.5" thickBot="1" x14ac:dyDescent="0.3">
      <c r="A25" s="198" t="s">
        <v>39</v>
      </c>
      <c r="B25" s="176" t="s">
        <v>40</v>
      </c>
      <c r="C25" s="49"/>
      <c r="D25" s="52"/>
      <c r="E25" s="52"/>
      <c r="F25" s="54"/>
      <c r="G25" s="156"/>
    </row>
    <row r="26" spans="1:7" x14ac:dyDescent="0.25">
      <c r="A26" s="207"/>
      <c r="B26" s="208"/>
      <c r="C26" s="49"/>
      <c r="D26" s="49"/>
      <c r="E26" s="49"/>
      <c r="F26" s="49"/>
      <c r="G26" s="156"/>
    </row>
    <row r="27" spans="1:7" x14ac:dyDescent="0.25">
      <c r="A27" s="209"/>
      <c r="B27" s="210"/>
      <c r="C27" s="49"/>
      <c r="D27" s="49"/>
      <c r="E27" s="49"/>
      <c r="F27" s="49"/>
      <c r="G27" s="156"/>
    </row>
    <row r="28" spans="1:7" x14ac:dyDescent="0.25">
      <c r="A28" s="209"/>
      <c r="B28" s="210"/>
      <c r="C28" s="49"/>
      <c r="D28" s="49"/>
      <c r="E28" s="49"/>
      <c r="F28" s="49"/>
      <c r="G28" s="156"/>
    </row>
    <row r="29" spans="1:7" ht="16.5" customHeight="1" x14ac:dyDescent="0.25">
      <c r="A29" s="211"/>
      <c r="B29" s="212"/>
      <c r="C29" s="49"/>
      <c r="D29" s="49"/>
      <c r="E29" s="49"/>
      <c r="F29" s="49"/>
      <c r="G29" s="156"/>
    </row>
    <row r="30" spans="1:7" ht="16.5" thickBot="1" x14ac:dyDescent="0.3">
      <c r="A30" s="213"/>
      <c r="B30" s="214"/>
      <c r="C30" s="49"/>
      <c r="D30" s="49"/>
      <c r="E30" s="49"/>
      <c r="F30" s="49"/>
      <c r="G30" s="156"/>
    </row>
    <row r="31" spans="1:7" ht="16.5" thickBot="1" x14ac:dyDescent="0.3">
      <c r="A31" s="185" t="s">
        <v>1</v>
      </c>
      <c r="B31" s="200">
        <f>SUM(B29:B30)</f>
        <v>0</v>
      </c>
      <c r="C31" s="49"/>
      <c r="D31" s="49"/>
      <c r="E31" s="49"/>
      <c r="F31" s="49"/>
      <c r="G31" s="156"/>
    </row>
    <row r="32" spans="1:7" x14ac:dyDescent="0.25">
      <c r="A32" s="49"/>
      <c r="B32" s="49"/>
      <c r="C32" s="49"/>
      <c r="D32" s="49"/>
      <c r="E32" s="49"/>
      <c r="F32" s="49"/>
      <c r="G32" s="157"/>
    </row>
    <row r="33" spans="1:7" x14ac:dyDescent="0.25">
      <c r="A33" s="154"/>
      <c r="B33" s="154"/>
      <c r="C33" s="154"/>
      <c r="D33" s="154"/>
      <c r="E33" s="154"/>
      <c r="F33" s="154"/>
      <c r="G33" s="154"/>
    </row>
    <row r="39" spans="1:7" ht="15.75" customHeight="1" x14ac:dyDescent="0.25"/>
    <row r="46" spans="1:7" ht="16.5" customHeight="1" x14ac:dyDescent="0.25"/>
    <row r="47" spans="1:7" ht="15.75" customHeight="1" x14ac:dyDescent="0.25"/>
    <row r="54" ht="15.75" customHeight="1" x14ac:dyDescent="0.25"/>
    <row r="55" ht="16.5" customHeight="1" x14ac:dyDescent="0.25"/>
    <row r="87" ht="16.5" customHeight="1" x14ac:dyDescent="0.25"/>
  </sheetData>
  <mergeCells count="5">
    <mergeCell ref="A24:B24"/>
    <mergeCell ref="A17:C17"/>
    <mergeCell ref="A4:D4"/>
    <mergeCell ref="A1:F2"/>
    <mergeCell ref="A10:D10"/>
  </mergeCells>
  <printOptions horizontalCentered="1" verticalCentered="1"/>
  <pageMargins left="0.74803149606299213" right="0.74803149606299213" top="0.5" bottom="0.52" header="0.51181102362204722" footer="0.51181102362204722"/>
  <pageSetup paperSize="9" scale="37"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M106"/>
  <sheetViews>
    <sheetView topLeftCell="A37" zoomScale="85" zoomScaleNormal="85" workbookViewId="0">
      <selection activeCell="A48" sqref="A48:G48"/>
    </sheetView>
  </sheetViews>
  <sheetFormatPr defaultColWidth="20.5703125" defaultRowHeight="15" x14ac:dyDescent="0.25"/>
  <cols>
    <col min="1" max="1" width="28" style="158" bestFit="1" customWidth="1"/>
    <col min="2" max="2" width="20.42578125" style="158" customWidth="1"/>
    <col min="3" max="3" width="19.5703125" style="158" customWidth="1"/>
    <col min="4" max="4" width="16.28515625" style="158" bestFit="1" customWidth="1"/>
    <col min="5" max="5" width="13.140625" style="158" bestFit="1" customWidth="1"/>
    <col min="6" max="6" width="21.28515625" style="158" bestFit="1" customWidth="1"/>
    <col min="7" max="7" width="45.42578125" style="158" bestFit="1" customWidth="1"/>
    <col min="8" max="8" width="21.5703125" style="158" bestFit="1" customWidth="1"/>
    <col min="9" max="9" width="17.28515625" style="158" bestFit="1" customWidth="1"/>
    <col min="10" max="10" width="18.85546875" style="158" bestFit="1" customWidth="1"/>
    <col min="11" max="11" width="14.28515625" style="158" bestFit="1" customWidth="1"/>
    <col min="12" max="12" width="8.7109375" style="158" customWidth="1"/>
    <col min="13" max="16384" width="20.5703125" style="158"/>
  </cols>
  <sheetData>
    <row r="1" spans="1:13" ht="15.75" customHeight="1" x14ac:dyDescent="0.25">
      <c r="A1" s="386" t="s">
        <v>186</v>
      </c>
      <c r="B1" s="386"/>
      <c r="C1" s="386"/>
      <c r="D1" s="386"/>
      <c r="E1" s="386"/>
      <c r="F1" s="386"/>
      <c r="G1" s="386"/>
      <c r="H1" s="386"/>
      <c r="I1" s="386"/>
      <c r="J1" s="386"/>
      <c r="K1" s="386"/>
      <c r="L1" s="386"/>
      <c r="M1" s="162"/>
    </row>
    <row r="2" spans="1:13" ht="16.5" customHeight="1" thickBot="1" x14ac:dyDescent="0.3">
      <c r="A2" s="387"/>
      <c r="B2" s="387"/>
      <c r="C2" s="387"/>
      <c r="D2" s="387"/>
      <c r="E2" s="387"/>
      <c r="F2" s="387"/>
      <c r="G2" s="387"/>
      <c r="H2" s="387"/>
      <c r="I2" s="387"/>
      <c r="J2" s="387"/>
      <c r="K2" s="387"/>
      <c r="L2" s="387"/>
      <c r="M2" s="162"/>
    </row>
    <row r="3" spans="1:13" ht="16.5" thickBot="1" x14ac:dyDescent="0.3">
      <c r="A3" s="49"/>
      <c r="B3" s="49"/>
      <c r="C3" s="49"/>
      <c r="D3" s="51"/>
      <c r="E3" s="49"/>
      <c r="F3" s="39"/>
      <c r="G3" s="49"/>
      <c r="H3" s="49"/>
      <c r="I3" s="49"/>
      <c r="J3" s="49"/>
      <c r="K3" s="49"/>
      <c r="L3" s="49"/>
      <c r="M3" s="162"/>
    </row>
    <row r="4" spans="1:13" ht="15.75" thickBot="1" x14ac:dyDescent="0.3">
      <c r="A4" s="384" t="s">
        <v>43</v>
      </c>
      <c r="B4" s="384"/>
      <c r="C4" s="384"/>
      <c r="D4" s="384"/>
      <c r="E4" s="39"/>
      <c r="F4" s="109" t="s">
        <v>137</v>
      </c>
      <c r="G4" s="132"/>
      <c r="H4" s="383" t="s">
        <v>125</v>
      </c>
      <c r="I4" s="383"/>
      <c r="J4" s="383"/>
      <c r="K4" s="383"/>
      <c r="L4" s="383"/>
      <c r="M4" s="162"/>
    </row>
    <row r="5" spans="1:13" ht="15" customHeight="1" thickBot="1" x14ac:dyDescent="0.3">
      <c r="A5" s="8" t="s">
        <v>42</v>
      </c>
      <c r="B5" s="8" t="s">
        <v>0</v>
      </c>
      <c r="C5" s="8" t="s">
        <v>41</v>
      </c>
      <c r="D5" s="7" t="s">
        <v>55</v>
      </c>
      <c r="E5" s="39"/>
      <c r="F5" s="89">
        <f>F7+F9</f>
        <v>0</v>
      </c>
      <c r="G5" s="132"/>
      <c r="H5" s="229" t="s">
        <v>126</v>
      </c>
      <c r="I5" s="229" t="s">
        <v>127</v>
      </c>
      <c r="J5" s="230" t="s">
        <v>128</v>
      </c>
      <c r="K5" s="228" t="s">
        <v>101</v>
      </c>
      <c r="L5" s="71" t="s">
        <v>1</v>
      </c>
      <c r="M5" s="162"/>
    </row>
    <row r="6" spans="1:13" ht="15" customHeight="1" x14ac:dyDescent="0.25">
      <c r="A6" s="319" t="s">
        <v>2</v>
      </c>
      <c r="B6" s="320"/>
      <c r="C6" s="321"/>
      <c r="D6" s="322">
        <f t="shared" ref="D6:D16" si="0">B6*C6</f>
        <v>0</v>
      </c>
      <c r="E6" s="39"/>
      <c r="F6" s="88" t="s">
        <v>157</v>
      </c>
      <c r="G6" s="132"/>
      <c r="H6" s="334" t="s">
        <v>129</v>
      </c>
      <c r="I6" s="335"/>
      <c r="J6" s="335"/>
      <c r="K6" s="336"/>
      <c r="L6" s="337">
        <f>I6+(J6*K6)</f>
        <v>0</v>
      </c>
      <c r="M6" s="162"/>
    </row>
    <row r="7" spans="1:13" ht="15" customHeight="1" thickBot="1" x14ac:dyDescent="0.3">
      <c r="A7" s="323" t="s">
        <v>3</v>
      </c>
      <c r="B7" s="324"/>
      <c r="C7" s="325"/>
      <c r="D7" s="322">
        <f t="shared" si="0"/>
        <v>0</v>
      </c>
      <c r="E7" s="39"/>
      <c r="F7" s="89">
        <f>'Expenditure - Staff'!E11+'Expenditure - Staff'!F19+'Expenditure - Staff'!E27</f>
        <v>0</v>
      </c>
      <c r="G7" s="132"/>
      <c r="H7" s="271"/>
      <c r="I7" s="84"/>
      <c r="J7" s="84"/>
      <c r="K7" s="285"/>
      <c r="L7" s="220"/>
      <c r="M7" s="162"/>
    </row>
    <row r="8" spans="1:13" ht="15" customHeight="1" x14ac:dyDescent="0.25">
      <c r="A8" s="245"/>
      <c r="B8" s="32"/>
      <c r="C8" s="246"/>
      <c r="D8" s="215">
        <f t="shared" si="0"/>
        <v>0</v>
      </c>
      <c r="E8" s="39"/>
      <c r="F8" s="88" t="s">
        <v>160</v>
      </c>
      <c r="G8" s="132"/>
      <c r="H8" s="271"/>
      <c r="I8" s="84"/>
      <c r="J8" s="84"/>
      <c r="K8" s="285"/>
      <c r="L8" s="220"/>
      <c r="M8" s="162"/>
    </row>
    <row r="9" spans="1:13" ht="15" customHeight="1" thickBot="1" x14ac:dyDescent="0.3">
      <c r="A9" s="245"/>
      <c r="B9" s="32"/>
      <c r="C9" s="246"/>
      <c r="D9" s="215">
        <f t="shared" si="0"/>
        <v>0</v>
      </c>
      <c r="E9" s="39"/>
      <c r="F9" s="89">
        <f>D19+E27+D36+B44+G53+F63+F73+F85+L11+L20+I26+J33+J39</f>
        <v>0</v>
      </c>
      <c r="G9" s="132"/>
      <c r="H9" s="271"/>
      <c r="I9" s="84"/>
      <c r="J9" s="84"/>
      <c r="K9" s="285"/>
      <c r="L9" s="220"/>
      <c r="M9" s="162"/>
    </row>
    <row r="10" spans="1:13" ht="15" customHeight="1" thickBot="1" x14ac:dyDescent="0.3">
      <c r="A10" s="245"/>
      <c r="B10" s="32"/>
      <c r="C10" s="246"/>
      <c r="D10" s="215">
        <f t="shared" si="0"/>
        <v>0</v>
      </c>
      <c r="E10" s="39"/>
      <c r="F10" s="39"/>
      <c r="G10" s="132"/>
      <c r="H10" s="286"/>
      <c r="I10" s="287"/>
      <c r="J10" s="287"/>
      <c r="K10" s="288"/>
      <c r="L10" s="221"/>
      <c r="M10" s="162"/>
    </row>
    <row r="11" spans="1:13" ht="15" customHeight="1" thickBot="1" x14ac:dyDescent="0.3">
      <c r="A11" s="245"/>
      <c r="B11" s="32"/>
      <c r="C11" s="246"/>
      <c r="D11" s="215">
        <f t="shared" si="0"/>
        <v>0</v>
      </c>
      <c r="E11" s="39"/>
      <c r="F11" s="39"/>
      <c r="G11" s="87"/>
      <c r="H11" s="49"/>
      <c r="I11" s="49"/>
      <c r="J11" s="49"/>
      <c r="K11" s="240" t="s">
        <v>1</v>
      </c>
      <c r="L11" s="127">
        <f>SUM(L6:L10)</f>
        <v>0</v>
      </c>
      <c r="M11" s="162"/>
    </row>
    <row r="12" spans="1:13" ht="15" customHeight="1" x14ac:dyDescent="0.25">
      <c r="A12" s="245"/>
      <c r="B12" s="32"/>
      <c r="C12" s="246"/>
      <c r="D12" s="215">
        <f t="shared" si="0"/>
        <v>0</v>
      </c>
      <c r="E12" s="39"/>
      <c r="F12" s="39"/>
      <c r="G12" s="132"/>
      <c r="H12" s="132"/>
      <c r="I12" s="132"/>
      <c r="J12" s="132"/>
      <c r="K12" s="60"/>
      <c r="L12" s="49"/>
      <c r="M12" s="162"/>
    </row>
    <row r="13" spans="1:13" ht="15" customHeight="1" thickBot="1" x14ac:dyDescent="0.3">
      <c r="A13" s="245"/>
      <c r="B13" s="32"/>
      <c r="C13" s="246"/>
      <c r="D13" s="215">
        <f t="shared" si="0"/>
        <v>0</v>
      </c>
      <c r="E13" s="39"/>
      <c r="F13" s="39"/>
      <c r="G13" s="391" t="s">
        <v>120</v>
      </c>
      <c r="H13" s="391"/>
      <c r="I13" s="391"/>
      <c r="J13" s="391"/>
      <c r="K13" s="391"/>
      <c r="L13" s="391"/>
      <c r="M13" s="162"/>
    </row>
    <row r="14" spans="1:13" ht="15" customHeight="1" thickBot="1" x14ac:dyDescent="0.3">
      <c r="A14" s="245"/>
      <c r="B14" s="32"/>
      <c r="C14" s="246"/>
      <c r="D14" s="215">
        <f t="shared" si="0"/>
        <v>0</v>
      </c>
      <c r="E14" s="39"/>
      <c r="F14" s="39"/>
      <c r="G14" s="389" t="s">
        <v>130</v>
      </c>
      <c r="H14" s="389"/>
      <c r="I14" s="389"/>
      <c r="J14" s="389"/>
      <c r="K14" s="389"/>
      <c r="L14" s="389"/>
      <c r="M14" s="162"/>
    </row>
    <row r="15" spans="1:13" ht="15" customHeight="1" thickBot="1" x14ac:dyDescent="0.3">
      <c r="A15" s="245"/>
      <c r="B15" s="32"/>
      <c r="C15" s="246"/>
      <c r="D15" s="215">
        <f t="shared" si="0"/>
        <v>0</v>
      </c>
      <c r="E15" s="39"/>
      <c r="F15" s="39"/>
      <c r="G15" s="231" t="s">
        <v>121</v>
      </c>
      <c r="H15" s="231" t="s">
        <v>122</v>
      </c>
      <c r="I15" s="231" t="s">
        <v>101</v>
      </c>
      <c r="J15" s="231" t="s">
        <v>123</v>
      </c>
      <c r="K15" s="231" t="s">
        <v>124</v>
      </c>
      <c r="L15" s="9" t="s">
        <v>1</v>
      </c>
      <c r="M15" s="162"/>
    </row>
    <row r="16" spans="1:13" ht="15" customHeight="1" x14ac:dyDescent="0.25">
      <c r="A16" s="245"/>
      <c r="B16" s="32"/>
      <c r="C16" s="246"/>
      <c r="D16" s="215">
        <f t="shared" si="0"/>
        <v>0</v>
      </c>
      <c r="E16" s="39"/>
      <c r="F16" s="39"/>
      <c r="G16" s="289"/>
      <c r="H16" s="290"/>
      <c r="I16" s="290"/>
      <c r="J16" s="290"/>
      <c r="K16" s="291"/>
      <c r="L16" s="222">
        <f>I16*J16*K16</f>
        <v>0</v>
      </c>
      <c r="M16" s="162"/>
    </row>
    <row r="17" spans="1:13" ht="15" customHeight="1" x14ac:dyDescent="0.25">
      <c r="A17" s="247"/>
      <c r="B17" s="33"/>
      <c r="C17" s="248"/>
      <c r="D17" s="215">
        <f>B17*C17</f>
        <v>0</v>
      </c>
      <c r="E17" s="39"/>
      <c r="F17" s="39"/>
      <c r="G17" s="292"/>
      <c r="H17" s="85"/>
      <c r="I17" s="85"/>
      <c r="J17" s="85"/>
      <c r="K17" s="293"/>
      <c r="L17" s="222">
        <f>I17*J17*K17</f>
        <v>0</v>
      </c>
      <c r="M17" s="162"/>
    </row>
    <row r="18" spans="1:13" ht="15" customHeight="1" thickBot="1" x14ac:dyDescent="0.3">
      <c r="A18" s="249"/>
      <c r="B18" s="250"/>
      <c r="C18" s="251"/>
      <c r="D18" s="38">
        <f>B18*C18</f>
        <v>0</v>
      </c>
      <c r="E18" s="39"/>
      <c r="F18" s="39"/>
      <c r="G18" s="292"/>
      <c r="H18" s="75"/>
      <c r="I18" s="85"/>
      <c r="J18" s="75"/>
      <c r="K18" s="293"/>
      <c r="L18" s="222">
        <f>I18*J18*K18</f>
        <v>0</v>
      </c>
      <c r="M18" s="162"/>
    </row>
    <row r="19" spans="1:13" ht="15" customHeight="1" thickBot="1" x14ac:dyDescent="0.3">
      <c r="A19" s="59"/>
      <c r="B19" s="59"/>
      <c r="C19" s="234" t="s">
        <v>1</v>
      </c>
      <c r="D19" s="64">
        <f>SUM(D6:D18)</f>
        <v>0</v>
      </c>
      <c r="E19" s="39"/>
      <c r="F19" s="39"/>
      <c r="G19" s="294"/>
      <c r="H19" s="295"/>
      <c r="I19" s="296"/>
      <c r="J19" s="295"/>
      <c r="K19" s="297"/>
      <c r="L19" s="222">
        <f>I19*J19*K19</f>
        <v>0</v>
      </c>
      <c r="M19" s="162"/>
    </row>
    <row r="20" spans="1:13" ht="15" customHeight="1" thickBot="1" x14ac:dyDescent="0.3">
      <c r="A20" s="39"/>
      <c r="B20" s="39"/>
      <c r="C20" s="39"/>
      <c r="D20" s="55"/>
      <c r="E20" s="39"/>
      <c r="F20" s="39"/>
      <c r="G20" s="39"/>
      <c r="H20" s="44"/>
      <c r="I20" s="46"/>
      <c r="J20" s="49"/>
      <c r="K20" s="241" t="s">
        <v>1</v>
      </c>
      <c r="L20" s="126">
        <f>SUM(L16:L19)</f>
        <v>0</v>
      </c>
      <c r="M20" s="162"/>
    </row>
    <row r="21" spans="1:13" ht="15" customHeight="1" thickBot="1" x14ac:dyDescent="0.3">
      <c r="A21" s="384" t="s">
        <v>4</v>
      </c>
      <c r="B21" s="384"/>
      <c r="C21" s="384"/>
      <c r="D21" s="384"/>
      <c r="E21" s="384"/>
      <c r="F21" s="39"/>
      <c r="G21" s="388"/>
      <c r="H21" s="388"/>
      <c r="I21" s="388"/>
      <c r="J21" s="388"/>
      <c r="K21" s="91"/>
      <c r="L21" s="49"/>
      <c r="M21" s="162"/>
    </row>
    <row r="22" spans="1:13" ht="15" customHeight="1" thickBot="1" x14ac:dyDescent="0.3">
      <c r="A22" s="8" t="s">
        <v>5</v>
      </c>
      <c r="B22" s="223" t="s">
        <v>6</v>
      </c>
      <c r="C22" s="8" t="s">
        <v>41</v>
      </c>
      <c r="D22" s="224" t="s">
        <v>44</v>
      </c>
      <c r="E22" s="11" t="s">
        <v>55</v>
      </c>
      <c r="F22" s="39"/>
      <c r="G22" s="384" t="s">
        <v>19</v>
      </c>
      <c r="H22" s="384"/>
      <c r="I22" s="384"/>
      <c r="J22" s="55"/>
      <c r="K22" s="133"/>
      <c r="L22" s="49"/>
      <c r="M22" s="162"/>
    </row>
    <row r="23" spans="1:13" ht="15" customHeight="1" thickBot="1" x14ac:dyDescent="0.3">
      <c r="A23" s="326" t="s">
        <v>7</v>
      </c>
      <c r="B23" s="327" t="s">
        <v>8</v>
      </c>
      <c r="C23" s="328"/>
      <c r="D23" s="329"/>
      <c r="E23" s="322">
        <f>C23*D23</f>
        <v>0</v>
      </c>
      <c r="F23" s="39"/>
      <c r="G23" s="8" t="s">
        <v>20</v>
      </c>
      <c r="H23" s="8" t="s">
        <v>21</v>
      </c>
      <c r="I23" s="8" t="s">
        <v>51</v>
      </c>
      <c r="J23" s="55"/>
      <c r="K23" s="133"/>
      <c r="L23" s="49"/>
      <c r="M23" s="162"/>
    </row>
    <row r="24" spans="1:13" ht="15" customHeight="1" x14ac:dyDescent="0.25">
      <c r="A24" s="330" t="s">
        <v>9</v>
      </c>
      <c r="B24" s="331" t="s">
        <v>10</v>
      </c>
      <c r="C24" s="332"/>
      <c r="D24" s="333"/>
      <c r="E24" s="322">
        <f t="shared" ref="E24:E26" si="1">C24*D24</f>
        <v>0</v>
      </c>
      <c r="F24" s="39"/>
      <c r="G24" s="258"/>
      <c r="H24" s="305"/>
      <c r="I24" s="256"/>
      <c r="J24" s="57"/>
      <c r="K24" s="133"/>
      <c r="L24" s="49"/>
      <c r="M24" s="162"/>
    </row>
    <row r="25" spans="1:13" ht="15" customHeight="1" thickBot="1" x14ac:dyDescent="0.3">
      <c r="A25" s="247"/>
      <c r="B25" s="2"/>
      <c r="C25" s="23"/>
      <c r="D25" s="252"/>
      <c r="E25" s="215">
        <f t="shared" si="1"/>
        <v>0</v>
      </c>
      <c r="F25" s="39"/>
      <c r="G25" s="262"/>
      <c r="H25" s="306"/>
      <c r="I25" s="251"/>
      <c r="J25" s="58"/>
      <c r="K25" s="133"/>
      <c r="L25" s="49"/>
      <c r="M25" s="162"/>
    </row>
    <row r="26" spans="1:13" ht="15" customHeight="1" thickBot="1" x14ac:dyDescent="0.3">
      <c r="A26" s="249"/>
      <c r="B26" s="253"/>
      <c r="C26" s="254"/>
      <c r="D26" s="255"/>
      <c r="E26" s="38">
        <f t="shared" si="1"/>
        <v>0</v>
      </c>
      <c r="F26" s="39"/>
      <c r="G26" s="39"/>
      <c r="H26" s="238" t="s">
        <v>1</v>
      </c>
      <c r="I26" s="304">
        <f>SUM(I24:I25)</f>
        <v>0</v>
      </c>
      <c r="J26" s="57"/>
      <c r="K26" s="133"/>
      <c r="L26" s="50"/>
      <c r="M26" s="162"/>
    </row>
    <row r="27" spans="1:13" ht="15" customHeight="1" thickBot="1" x14ac:dyDescent="0.3">
      <c r="A27" s="39"/>
      <c r="B27" s="59"/>
      <c r="C27" s="59"/>
      <c r="D27" s="235" t="s">
        <v>1</v>
      </c>
      <c r="E27" s="64">
        <f>SUM(E23:E26)</f>
        <v>0</v>
      </c>
      <c r="F27" s="39"/>
      <c r="G27" s="39"/>
      <c r="H27" s="39"/>
      <c r="I27" s="39"/>
      <c r="J27" s="55"/>
      <c r="K27" s="133"/>
      <c r="L27" s="49"/>
      <c r="M27" s="162"/>
    </row>
    <row r="28" spans="1:13" ht="15" customHeight="1" thickBot="1" x14ac:dyDescent="0.3">
      <c r="A28" s="39"/>
      <c r="B28" s="39"/>
      <c r="C28" s="39"/>
      <c r="D28" s="55"/>
      <c r="E28" s="39"/>
      <c r="F28" s="39"/>
      <c r="G28" s="385" t="s">
        <v>22</v>
      </c>
      <c r="H28" s="385"/>
      <c r="I28" s="385"/>
      <c r="J28" s="385"/>
      <c r="K28" s="49"/>
      <c r="L28" s="49"/>
      <c r="M28" s="162"/>
    </row>
    <row r="29" spans="1:13" ht="15" customHeight="1" thickBot="1" x14ac:dyDescent="0.3">
      <c r="A29" s="384" t="s">
        <v>138</v>
      </c>
      <c r="B29" s="384"/>
      <c r="C29" s="384"/>
      <c r="D29" s="384"/>
      <c r="E29" s="39"/>
      <c r="F29" s="39"/>
      <c r="G29" s="223" t="s">
        <v>6</v>
      </c>
      <c r="H29" s="231" t="s">
        <v>52</v>
      </c>
      <c r="I29" s="232" t="s">
        <v>53</v>
      </c>
      <c r="J29" s="9" t="s">
        <v>1</v>
      </c>
      <c r="K29" s="86"/>
      <c r="L29" s="86"/>
      <c r="M29" s="162"/>
    </row>
    <row r="30" spans="1:13" ht="15" customHeight="1" thickBot="1" x14ac:dyDescent="0.3">
      <c r="A30" s="8" t="s">
        <v>6</v>
      </c>
      <c r="B30" s="223" t="s">
        <v>45</v>
      </c>
      <c r="C30" s="8" t="s">
        <v>41</v>
      </c>
      <c r="D30" s="7" t="s">
        <v>1</v>
      </c>
      <c r="E30" s="39"/>
      <c r="F30" s="39"/>
      <c r="G30" s="338" t="s">
        <v>23</v>
      </c>
      <c r="H30" s="339"/>
      <c r="I30" s="340"/>
      <c r="J30" s="322">
        <f>SUM(I30*H30)</f>
        <v>0</v>
      </c>
      <c r="K30" s="86"/>
      <c r="L30" s="86"/>
      <c r="M30" s="162"/>
    </row>
    <row r="31" spans="1:13" ht="15" customHeight="1" x14ac:dyDescent="0.25">
      <c r="A31" s="326" t="s">
        <v>11</v>
      </c>
      <c r="B31" s="327"/>
      <c r="C31" s="341"/>
      <c r="D31" s="322">
        <f>B31*C31</f>
        <v>0</v>
      </c>
      <c r="E31" s="39"/>
      <c r="F31" s="56"/>
      <c r="G31" s="298"/>
      <c r="H31" s="37"/>
      <c r="I31" s="299"/>
      <c r="J31" s="215">
        <f>SUM(I31*H31)</f>
        <v>0</v>
      </c>
      <c r="K31" s="86"/>
      <c r="L31" s="86"/>
      <c r="M31" s="162"/>
    </row>
    <row r="32" spans="1:13" ht="15" customHeight="1" thickBot="1" x14ac:dyDescent="0.3">
      <c r="A32" s="247"/>
      <c r="B32" s="2"/>
      <c r="C32" s="248"/>
      <c r="D32" s="215">
        <f>B32*C32</f>
        <v>0</v>
      </c>
      <c r="E32" s="39"/>
      <c r="F32" s="39"/>
      <c r="G32" s="300"/>
      <c r="H32" s="301"/>
      <c r="I32" s="302"/>
      <c r="J32" s="38">
        <f>SUM(I32*H32)</f>
        <v>0</v>
      </c>
      <c r="K32" s="86"/>
      <c r="L32" s="86"/>
      <c r="M32" s="162"/>
    </row>
    <row r="33" spans="1:13" ht="15" customHeight="1" thickBot="1" x14ac:dyDescent="0.3">
      <c r="A33" s="247"/>
      <c r="B33" s="2"/>
      <c r="C33" s="248"/>
      <c r="D33" s="215">
        <f>B33*C33</f>
        <v>0</v>
      </c>
      <c r="E33" s="39"/>
      <c r="F33" s="39"/>
      <c r="G33" s="46"/>
      <c r="H33" s="242"/>
      <c r="I33" s="243" t="s">
        <v>1</v>
      </c>
      <c r="J33" s="66">
        <f>SUM(J30:J32)</f>
        <v>0</v>
      </c>
      <c r="K33" s="86"/>
      <c r="L33" s="86"/>
      <c r="M33" s="162"/>
    </row>
    <row r="34" spans="1:13" ht="15" customHeight="1" x14ac:dyDescent="0.25">
      <c r="A34" s="247"/>
      <c r="B34" s="2"/>
      <c r="C34" s="248"/>
      <c r="D34" s="215">
        <f>B34*C34</f>
        <v>0</v>
      </c>
      <c r="E34" s="39"/>
      <c r="F34" s="39"/>
      <c r="G34"/>
      <c r="H34"/>
      <c r="I34"/>
      <c r="J34"/>
      <c r="K34" s="86"/>
      <c r="L34" s="86"/>
      <c r="M34" s="162"/>
    </row>
    <row r="35" spans="1:13" ht="15" customHeight="1" thickBot="1" x14ac:dyDescent="0.3">
      <c r="A35" s="249"/>
      <c r="B35" s="253"/>
      <c r="C35" s="251"/>
      <c r="D35" s="38">
        <f>B35*C35</f>
        <v>0</v>
      </c>
      <c r="E35" s="39"/>
      <c r="F35" s="39"/>
      <c r="G35" s="385" t="s">
        <v>24</v>
      </c>
      <c r="H35" s="385"/>
      <c r="I35" s="385"/>
      <c r="J35" s="385"/>
      <c r="K35" s="86"/>
      <c r="L35" s="86"/>
      <c r="M35" s="162"/>
    </row>
    <row r="36" spans="1:13" ht="15" customHeight="1" thickBot="1" x14ac:dyDescent="0.3">
      <c r="A36" s="46"/>
      <c r="B36" s="45"/>
      <c r="C36" s="235" t="s">
        <v>1</v>
      </c>
      <c r="D36" s="64">
        <f>SUM(D31:D35)</f>
        <v>0</v>
      </c>
      <c r="E36" s="39"/>
      <c r="F36" s="39"/>
      <c r="G36" s="223" t="s">
        <v>6</v>
      </c>
      <c r="H36" s="223" t="s">
        <v>25</v>
      </c>
      <c r="I36" s="233" t="s">
        <v>53</v>
      </c>
      <c r="J36" s="10" t="s">
        <v>1</v>
      </c>
      <c r="K36" s="86"/>
      <c r="L36" s="86"/>
      <c r="M36" s="162"/>
    </row>
    <row r="37" spans="1:13" ht="15" customHeight="1" x14ac:dyDescent="0.25">
      <c r="A37" s="39"/>
      <c r="B37" s="39"/>
      <c r="C37" s="39"/>
      <c r="D37" s="55"/>
      <c r="E37" s="39"/>
      <c r="F37" s="39"/>
      <c r="G37" s="258"/>
      <c r="H37" s="259"/>
      <c r="I37" s="303"/>
      <c r="J37" s="215">
        <f>SUM(I37)</f>
        <v>0</v>
      </c>
      <c r="K37" s="49"/>
      <c r="L37" s="49"/>
      <c r="M37" s="162"/>
    </row>
    <row r="38" spans="1:13" ht="15" customHeight="1" thickBot="1" x14ac:dyDescent="0.3">
      <c r="A38" s="384" t="s">
        <v>12</v>
      </c>
      <c r="B38" s="384"/>
      <c r="C38" s="39"/>
      <c r="D38" s="55"/>
      <c r="E38" s="39"/>
      <c r="F38" s="39"/>
      <c r="G38" s="262"/>
      <c r="H38" s="263"/>
      <c r="I38" s="302"/>
      <c r="J38" s="38">
        <f>SUM(I38)</f>
        <v>0</v>
      </c>
      <c r="K38" s="86"/>
      <c r="L38" s="86"/>
      <c r="M38" s="162"/>
    </row>
    <row r="39" spans="1:13" ht="15" customHeight="1" thickBot="1" x14ac:dyDescent="0.3">
      <c r="A39" s="8" t="s">
        <v>47</v>
      </c>
      <c r="B39" s="8" t="s">
        <v>46</v>
      </c>
      <c r="C39" s="39"/>
      <c r="D39" s="55"/>
      <c r="E39" s="39"/>
      <c r="F39" s="39"/>
      <c r="G39" s="39"/>
      <c r="H39" s="45"/>
      <c r="I39" s="244" t="s">
        <v>1</v>
      </c>
      <c r="J39" s="66">
        <f>SUM(J37:J38)</f>
        <v>0</v>
      </c>
      <c r="K39" s="86"/>
      <c r="L39" s="86"/>
      <c r="M39" s="162"/>
    </row>
    <row r="40" spans="1:13" ht="15" customHeight="1" x14ac:dyDescent="0.25">
      <c r="A40" s="326" t="s">
        <v>13</v>
      </c>
      <c r="B40" s="341"/>
      <c r="C40" s="39"/>
      <c r="D40" s="55"/>
      <c r="E40" s="39"/>
      <c r="F40" s="39"/>
      <c r="G40" s="86"/>
      <c r="H40" s="86"/>
      <c r="I40" s="86"/>
      <c r="J40" s="86"/>
      <c r="K40" s="86"/>
      <c r="L40" s="86"/>
      <c r="M40" s="162"/>
    </row>
    <row r="41" spans="1:13" ht="15" customHeight="1" x14ac:dyDescent="0.25">
      <c r="A41" s="247"/>
      <c r="B41" s="257"/>
      <c r="C41" s="39"/>
      <c r="D41" s="55"/>
      <c r="E41" s="39"/>
      <c r="F41" s="39"/>
      <c r="G41" s="86"/>
      <c r="H41" s="86"/>
      <c r="I41" s="86"/>
      <c r="J41" s="86"/>
      <c r="K41" s="86"/>
      <c r="L41" s="86"/>
      <c r="M41" s="162"/>
    </row>
    <row r="42" spans="1:13" ht="15" customHeight="1" x14ac:dyDescent="0.25">
      <c r="A42" s="247"/>
      <c r="B42" s="257"/>
      <c r="C42" s="39"/>
      <c r="D42" s="55"/>
      <c r="E42" s="39"/>
      <c r="F42" s="39"/>
      <c r="G42" s="86"/>
      <c r="H42" s="86"/>
      <c r="I42" s="86"/>
      <c r="J42" s="86"/>
      <c r="K42" s="86"/>
      <c r="L42" s="86"/>
      <c r="M42" s="162"/>
    </row>
    <row r="43" spans="1:13" ht="15" customHeight="1" thickBot="1" x14ac:dyDescent="0.3">
      <c r="A43" s="249"/>
      <c r="B43" s="251"/>
      <c r="C43" s="39"/>
      <c r="D43" s="55"/>
      <c r="E43" s="39"/>
      <c r="F43" s="39"/>
      <c r="G43" s="86"/>
      <c r="H43" s="86"/>
      <c r="I43" s="86"/>
      <c r="J43" s="86"/>
      <c r="K43" s="86"/>
      <c r="L43" s="86"/>
      <c r="M43" s="162"/>
    </row>
    <row r="44" spans="1:13" ht="15" customHeight="1" thickBot="1" x14ac:dyDescent="0.3">
      <c r="A44" s="236" t="s">
        <v>1</v>
      </c>
      <c r="B44" s="237">
        <f>SUM(B40:B43)</f>
        <v>0</v>
      </c>
      <c r="C44" s="39"/>
      <c r="D44" s="55"/>
      <c r="E44" s="39"/>
      <c r="F44" s="39"/>
      <c r="G44" s="86"/>
      <c r="H44" s="86"/>
      <c r="I44" s="86"/>
      <c r="J44" s="86"/>
      <c r="K44" s="86"/>
      <c r="L44" s="86"/>
      <c r="M44" s="162"/>
    </row>
    <row r="45" spans="1:13" ht="15" customHeight="1" x14ac:dyDescent="0.25">
      <c r="A45" s="39"/>
      <c r="B45" s="39"/>
      <c r="C45" s="39"/>
      <c r="D45" s="55"/>
      <c r="E45" s="39"/>
      <c r="F45" s="39"/>
      <c r="G45" s="86"/>
      <c r="H45" s="86"/>
      <c r="I45" s="86"/>
      <c r="J45" s="86"/>
      <c r="K45" s="86"/>
      <c r="L45" s="86"/>
      <c r="M45" s="162"/>
    </row>
    <row r="46" spans="1:13" ht="15" customHeight="1" thickBot="1" x14ac:dyDescent="0.3">
      <c r="A46" s="384" t="s">
        <v>103</v>
      </c>
      <c r="B46" s="384"/>
      <c r="C46" s="384"/>
      <c r="D46" s="384"/>
      <c r="E46" s="384"/>
      <c r="F46" s="384"/>
      <c r="G46" s="384"/>
      <c r="H46" s="49"/>
      <c r="I46" s="49"/>
      <c r="J46" s="49"/>
      <c r="K46" s="49"/>
      <c r="L46" s="49"/>
      <c r="M46" s="162"/>
    </row>
    <row r="47" spans="1:13" ht="15" customHeight="1" thickBot="1" x14ac:dyDescent="0.3">
      <c r="A47" s="8" t="s">
        <v>14</v>
      </c>
      <c r="B47" s="8" t="s">
        <v>15</v>
      </c>
      <c r="C47" s="8" t="s">
        <v>48</v>
      </c>
      <c r="D47" s="224" t="s">
        <v>49</v>
      </c>
      <c r="E47" s="8" t="s">
        <v>50</v>
      </c>
      <c r="F47" s="225" t="s">
        <v>16</v>
      </c>
      <c r="G47" s="6" t="s">
        <v>1</v>
      </c>
      <c r="H47" s="49"/>
      <c r="I47" s="86"/>
      <c r="J47" s="86"/>
      <c r="K47" s="86"/>
      <c r="L47" s="86"/>
      <c r="M47" s="162"/>
    </row>
    <row r="48" spans="1:13" ht="15" customHeight="1" x14ac:dyDescent="0.25">
      <c r="A48" s="338" t="s">
        <v>17</v>
      </c>
      <c r="B48" s="339" t="s">
        <v>18</v>
      </c>
      <c r="C48" s="342"/>
      <c r="D48" s="343"/>
      <c r="E48" s="339"/>
      <c r="F48" s="344"/>
      <c r="G48" s="322">
        <f>((C48*D48)*E48)+F48</f>
        <v>0</v>
      </c>
      <c r="H48" s="49"/>
      <c r="I48" s="86"/>
      <c r="J48" s="86"/>
      <c r="K48" s="86"/>
      <c r="L48" s="86"/>
      <c r="M48" s="162"/>
    </row>
    <row r="49" spans="1:13" ht="15" customHeight="1" x14ac:dyDescent="0.25">
      <c r="A49" s="260"/>
      <c r="B49" s="3"/>
      <c r="C49" s="34"/>
      <c r="D49" s="35"/>
      <c r="E49" s="3"/>
      <c r="F49" s="261"/>
      <c r="G49" s="215">
        <f t="shared" ref="G49:G50" si="2">((C49*D49)*E49)+F49</f>
        <v>0</v>
      </c>
      <c r="H49" s="49"/>
      <c r="I49" s="86"/>
      <c r="J49" s="86"/>
      <c r="K49" s="86"/>
      <c r="L49" s="86"/>
      <c r="M49" s="162"/>
    </row>
    <row r="50" spans="1:13" ht="15" customHeight="1" x14ac:dyDescent="0.25">
      <c r="A50" s="260"/>
      <c r="B50" s="3"/>
      <c r="C50" s="34"/>
      <c r="D50" s="36"/>
      <c r="E50" s="3"/>
      <c r="F50" s="261"/>
      <c r="G50" s="215">
        <f t="shared" si="2"/>
        <v>0</v>
      </c>
      <c r="H50" s="49"/>
      <c r="I50" s="86"/>
      <c r="J50" s="86"/>
      <c r="K50" s="86"/>
      <c r="L50" s="86"/>
      <c r="M50" s="162"/>
    </row>
    <row r="51" spans="1:13" ht="15" customHeight="1" x14ac:dyDescent="0.25">
      <c r="A51" s="260"/>
      <c r="B51" s="3"/>
      <c r="C51" s="34"/>
      <c r="D51" s="36"/>
      <c r="E51" s="3"/>
      <c r="F51" s="261"/>
      <c r="G51" s="215">
        <f>((C51*D51)*E51)+F51</f>
        <v>0</v>
      </c>
      <c r="H51" s="49"/>
      <c r="I51" s="86"/>
      <c r="J51" s="86"/>
      <c r="K51" s="86"/>
      <c r="L51" s="86"/>
      <c r="M51" s="162"/>
    </row>
    <row r="52" spans="1:13" ht="15" customHeight="1" thickBot="1" x14ac:dyDescent="0.3">
      <c r="A52" s="262"/>
      <c r="B52" s="263"/>
      <c r="C52" s="264"/>
      <c r="D52" s="265"/>
      <c r="E52" s="263"/>
      <c r="F52" s="266"/>
      <c r="G52" s="38">
        <f>((C52*D52)*E52)+F52</f>
        <v>0</v>
      </c>
      <c r="H52" s="49"/>
      <c r="I52" s="86"/>
      <c r="J52" s="86"/>
      <c r="K52" s="86"/>
      <c r="L52" s="86"/>
      <c r="M52" s="162"/>
    </row>
    <row r="53" spans="1:13" ht="15" customHeight="1" thickBot="1" x14ac:dyDescent="0.3">
      <c r="A53" s="39"/>
      <c r="B53" s="45"/>
      <c r="C53" s="45"/>
      <c r="D53" s="45"/>
      <c r="E53" s="45"/>
      <c r="F53" s="238" t="s">
        <v>1</v>
      </c>
      <c r="G53" s="65">
        <f>SUM(G48:G52)</f>
        <v>0</v>
      </c>
      <c r="H53" s="49"/>
      <c r="I53" s="86"/>
      <c r="J53" s="86"/>
      <c r="K53" s="86"/>
      <c r="L53" s="86"/>
      <c r="M53" s="162"/>
    </row>
    <row r="54" spans="1:13" ht="15" customHeight="1" x14ac:dyDescent="0.25">
      <c r="A54" s="39"/>
      <c r="B54" s="46"/>
      <c r="C54" s="46"/>
      <c r="D54" s="57"/>
      <c r="E54" s="46"/>
      <c r="F54" s="39"/>
      <c r="G54" s="39"/>
      <c r="H54" s="49"/>
      <c r="I54" s="39"/>
      <c r="J54" s="49"/>
      <c r="K54" s="86"/>
      <c r="L54" s="86"/>
      <c r="M54" s="162"/>
    </row>
    <row r="55" spans="1:13" ht="15" customHeight="1" thickBot="1" x14ac:dyDescent="0.3">
      <c r="A55" s="390" t="s">
        <v>104</v>
      </c>
      <c r="B55" s="390"/>
      <c r="C55" s="390"/>
      <c r="D55" s="390"/>
      <c r="E55" s="390"/>
      <c r="F55" s="390"/>
      <c r="G55" s="39"/>
      <c r="H55" s="49"/>
      <c r="I55" s="49"/>
      <c r="J55" s="49"/>
      <c r="K55" s="49"/>
      <c r="L55" s="49"/>
      <c r="M55" s="162"/>
    </row>
    <row r="56" spans="1:13" ht="15" customHeight="1" thickBot="1" x14ac:dyDescent="0.3">
      <c r="A56" s="226" t="s">
        <v>105</v>
      </c>
      <c r="B56" s="227" t="s">
        <v>74</v>
      </c>
      <c r="C56" s="227" t="s">
        <v>106</v>
      </c>
      <c r="D56" s="228" t="s">
        <v>107</v>
      </c>
      <c r="E56" s="227" t="s">
        <v>131</v>
      </c>
      <c r="F56" s="73" t="s">
        <v>1</v>
      </c>
      <c r="G56" s="39"/>
      <c r="H56" s="49"/>
      <c r="I56" s="49"/>
      <c r="J56" s="49"/>
      <c r="K56" s="49"/>
      <c r="L56" s="49"/>
      <c r="M56" s="162"/>
    </row>
    <row r="57" spans="1:13" ht="15" customHeight="1" x14ac:dyDescent="0.25">
      <c r="A57" s="267"/>
      <c r="B57" s="179"/>
      <c r="C57" s="268"/>
      <c r="D57" s="269">
        <v>0.25</v>
      </c>
      <c r="E57" s="270"/>
      <c r="F57" s="216">
        <f t="shared" ref="F57:F62" si="3">(C57*D57)*E57</f>
        <v>0</v>
      </c>
      <c r="G57" s="39"/>
      <c r="H57" s="49"/>
      <c r="I57" s="49"/>
      <c r="J57" s="49"/>
      <c r="K57" s="49"/>
      <c r="L57" s="49"/>
      <c r="M57" s="162"/>
    </row>
    <row r="58" spans="1:13" ht="15" customHeight="1" x14ac:dyDescent="0.25">
      <c r="A58" s="271"/>
      <c r="B58" s="31"/>
      <c r="C58" s="81"/>
      <c r="D58" s="82">
        <v>0.25</v>
      </c>
      <c r="E58" s="272"/>
      <c r="F58" s="216">
        <f t="shared" si="3"/>
        <v>0</v>
      </c>
      <c r="G58" s="39"/>
      <c r="H58" s="49"/>
      <c r="I58" s="49"/>
      <c r="J58" s="49"/>
      <c r="K58" s="49"/>
      <c r="L58" s="49"/>
      <c r="M58" s="162"/>
    </row>
    <row r="59" spans="1:13" ht="15" customHeight="1" x14ac:dyDescent="0.25">
      <c r="A59" s="271"/>
      <c r="B59" s="31"/>
      <c r="C59" s="81"/>
      <c r="D59" s="82">
        <v>0.25</v>
      </c>
      <c r="E59" s="272"/>
      <c r="F59" s="216">
        <f t="shared" si="3"/>
        <v>0</v>
      </c>
      <c r="G59" s="39"/>
      <c r="H59" s="49"/>
      <c r="I59" s="49"/>
      <c r="J59" s="49"/>
      <c r="K59" s="49"/>
      <c r="L59" s="49"/>
      <c r="M59" s="162"/>
    </row>
    <row r="60" spans="1:13" ht="15" customHeight="1" x14ac:dyDescent="0.25">
      <c r="A60" s="271"/>
      <c r="B60" s="31"/>
      <c r="C60" s="81"/>
      <c r="D60" s="82">
        <v>0.25</v>
      </c>
      <c r="E60" s="272"/>
      <c r="F60" s="216">
        <f t="shared" si="3"/>
        <v>0</v>
      </c>
      <c r="G60" s="46"/>
      <c r="H60" s="49"/>
      <c r="I60" s="49"/>
      <c r="J60" s="49"/>
      <c r="K60" s="49"/>
      <c r="L60" s="49"/>
      <c r="M60" s="162"/>
    </row>
    <row r="61" spans="1:13" ht="15" customHeight="1" x14ac:dyDescent="0.25">
      <c r="A61" s="271"/>
      <c r="B61" s="31"/>
      <c r="C61" s="81"/>
      <c r="D61" s="82">
        <v>0.25</v>
      </c>
      <c r="E61" s="272"/>
      <c r="F61" s="216">
        <f t="shared" si="3"/>
        <v>0</v>
      </c>
      <c r="G61" s="59"/>
      <c r="H61" s="49"/>
      <c r="I61" s="49"/>
      <c r="J61" s="49"/>
      <c r="K61" s="49"/>
      <c r="L61" s="49"/>
      <c r="M61" s="162"/>
    </row>
    <row r="62" spans="1:13" ht="15" customHeight="1" thickBot="1" x14ac:dyDescent="0.3">
      <c r="A62" s="273"/>
      <c r="B62" s="182"/>
      <c r="C62" s="274"/>
      <c r="D62" s="275">
        <v>0.25</v>
      </c>
      <c r="E62" s="276"/>
      <c r="F62" s="217">
        <f t="shared" si="3"/>
        <v>0</v>
      </c>
      <c r="G62" s="46"/>
      <c r="H62" s="49"/>
      <c r="I62" s="49"/>
      <c r="J62" s="49"/>
      <c r="K62" s="49"/>
      <c r="L62" s="49"/>
      <c r="M62" s="162"/>
    </row>
    <row r="63" spans="1:13" ht="15" customHeight="1" thickBot="1" x14ac:dyDescent="0.3">
      <c r="A63" s="86"/>
      <c r="B63" s="92"/>
      <c r="C63" s="92"/>
      <c r="D63" s="92"/>
      <c r="E63" s="239" t="s">
        <v>1</v>
      </c>
      <c r="F63" s="121">
        <f>SUM(F57:F62)</f>
        <v>0</v>
      </c>
      <c r="G63" s="46"/>
      <c r="H63" s="49"/>
      <c r="I63" s="49"/>
      <c r="J63" s="49"/>
      <c r="K63" s="49"/>
      <c r="L63" s="49"/>
      <c r="M63" s="162"/>
    </row>
    <row r="64" spans="1:13" ht="15" customHeight="1" x14ac:dyDescent="0.25">
      <c r="A64" s="86"/>
      <c r="B64" s="86"/>
      <c r="C64" s="86"/>
      <c r="D64" s="93"/>
      <c r="E64" s="86"/>
      <c r="F64" s="52"/>
      <c r="G64" s="46"/>
      <c r="H64" s="49"/>
      <c r="I64" s="49"/>
      <c r="J64" s="49"/>
      <c r="K64" s="49"/>
      <c r="L64" s="49"/>
      <c r="M64" s="162"/>
    </row>
    <row r="65" spans="1:13" ht="15" customHeight="1" thickBot="1" x14ac:dyDescent="0.3">
      <c r="A65" s="383" t="s">
        <v>108</v>
      </c>
      <c r="B65" s="383"/>
      <c r="C65" s="383"/>
      <c r="D65" s="383"/>
      <c r="E65" s="383"/>
      <c r="F65" s="383"/>
      <c r="G65" s="46"/>
      <c r="H65" s="49"/>
      <c r="I65" s="49"/>
      <c r="J65" s="49"/>
      <c r="K65" s="49"/>
      <c r="L65" s="49"/>
      <c r="M65" s="162"/>
    </row>
    <row r="66" spans="1:13" ht="15" customHeight="1" thickBot="1" x14ac:dyDescent="0.3">
      <c r="A66" s="229" t="s">
        <v>105</v>
      </c>
      <c r="B66" s="229" t="s">
        <v>74</v>
      </c>
      <c r="C66" s="229" t="s">
        <v>109</v>
      </c>
      <c r="D66" s="228" t="s">
        <v>136</v>
      </c>
      <c r="E66" s="229" t="s">
        <v>101</v>
      </c>
      <c r="F66" s="71" t="s">
        <v>1</v>
      </c>
      <c r="G66" s="46"/>
      <c r="H66" s="49"/>
      <c r="I66" s="49"/>
      <c r="J66" s="49"/>
      <c r="K66" s="49"/>
      <c r="L66" s="49"/>
      <c r="M66" s="162"/>
    </row>
    <row r="67" spans="1:13" ht="15" customHeight="1" x14ac:dyDescent="0.25">
      <c r="A67" s="267" t="s">
        <v>110</v>
      </c>
      <c r="B67" s="179"/>
      <c r="C67" s="179"/>
      <c r="D67" s="277"/>
      <c r="E67" s="278"/>
      <c r="F67" s="218">
        <f>SUM(C67*D67)</f>
        <v>0</v>
      </c>
      <c r="G67" s="46"/>
      <c r="H67" s="49"/>
      <c r="I67" s="49"/>
      <c r="J67" s="49"/>
      <c r="K67" s="49"/>
      <c r="L67" s="49"/>
      <c r="M67" s="162"/>
    </row>
    <row r="68" spans="1:13" ht="15" customHeight="1" x14ac:dyDescent="0.25">
      <c r="A68" s="271"/>
      <c r="B68" s="31"/>
      <c r="C68" s="31"/>
      <c r="D68" s="79"/>
      <c r="E68" s="279"/>
      <c r="F68" s="218">
        <f t="shared" ref="F68:F71" si="4">SUM(C68*D68)</f>
        <v>0</v>
      </c>
      <c r="G68" s="59"/>
      <c r="H68" s="49"/>
      <c r="I68" s="49"/>
      <c r="J68" s="49"/>
      <c r="K68" s="49"/>
      <c r="L68" s="49"/>
      <c r="M68" s="162"/>
    </row>
    <row r="69" spans="1:13" ht="15" customHeight="1" x14ac:dyDescent="0.25">
      <c r="A69" s="271"/>
      <c r="B69" s="31"/>
      <c r="C69" s="31"/>
      <c r="D69" s="79"/>
      <c r="E69" s="279"/>
      <c r="F69" s="218">
        <f t="shared" si="4"/>
        <v>0</v>
      </c>
      <c r="G69" s="46"/>
      <c r="H69" s="49"/>
      <c r="I69" s="49"/>
      <c r="J69" s="49"/>
      <c r="K69" s="49"/>
      <c r="L69" s="49"/>
      <c r="M69" s="162"/>
    </row>
    <row r="70" spans="1:13" ht="15" customHeight="1" x14ac:dyDescent="0.25">
      <c r="A70" s="271"/>
      <c r="B70" s="31"/>
      <c r="C70" s="31"/>
      <c r="D70" s="79"/>
      <c r="E70" s="279"/>
      <c r="F70" s="218">
        <f t="shared" si="4"/>
        <v>0</v>
      </c>
      <c r="G70" s="46"/>
      <c r="H70" s="49"/>
      <c r="I70" s="49"/>
      <c r="J70" s="49"/>
      <c r="K70" s="49"/>
      <c r="L70" s="49"/>
      <c r="M70" s="162"/>
    </row>
    <row r="71" spans="1:13" ht="15" customHeight="1" x14ac:dyDescent="0.25">
      <c r="A71" s="271"/>
      <c r="B71" s="31"/>
      <c r="C71" s="31"/>
      <c r="D71" s="79"/>
      <c r="E71" s="279"/>
      <c r="F71" s="218">
        <f t="shared" si="4"/>
        <v>0</v>
      </c>
      <c r="G71" s="46"/>
      <c r="H71" s="49"/>
      <c r="I71" s="49"/>
      <c r="J71" s="49"/>
      <c r="K71" s="49"/>
      <c r="L71" s="49"/>
      <c r="M71" s="162"/>
    </row>
    <row r="72" spans="1:13" ht="15" customHeight="1" thickBot="1" x14ac:dyDescent="0.3">
      <c r="A72" s="273"/>
      <c r="B72" s="182"/>
      <c r="C72" s="182"/>
      <c r="D72" s="280"/>
      <c r="E72" s="281"/>
      <c r="F72" s="219">
        <f t="shared" ref="F72" si="5">D72*E72</f>
        <v>0</v>
      </c>
      <c r="G72" s="46"/>
      <c r="H72" s="49"/>
      <c r="I72" s="49"/>
      <c r="J72" s="49"/>
      <c r="K72" s="49"/>
      <c r="L72" s="49"/>
      <c r="M72" s="162"/>
    </row>
    <row r="73" spans="1:13" ht="15" customHeight="1" thickBot="1" x14ac:dyDescent="0.3">
      <c r="A73" s="50"/>
      <c r="B73" s="92"/>
      <c r="C73" s="92"/>
      <c r="D73" s="92"/>
      <c r="E73" s="239" t="s">
        <v>1</v>
      </c>
      <c r="F73" s="122">
        <v>0</v>
      </c>
      <c r="G73" s="39"/>
      <c r="H73" s="49"/>
      <c r="I73" s="49"/>
      <c r="J73" s="49"/>
      <c r="K73" s="49"/>
      <c r="L73" s="49"/>
      <c r="M73" s="162"/>
    </row>
    <row r="74" spans="1:13" ht="15" customHeight="1" x14ac:dyDescent="0.25">
      <c r="A74" s="86"/>
      <c r="B74" s="86"/>
      <c r="C74" s="86"/>
      <c r="D74" s="93"/>
      <c r="E74" s="86"/>
      <c r="F74" s="52"/>
      <c r="G74" s="49"/>
      <c r="H74" s="49"/>
      <c r="I74" s="49"/>
      <c r="J74" s="49"/>
      <c r="K74" s="49"/>
      <c r="L74" s="49"/>
      <c r="M74" s="162"/>
    </row>
    <row r="75" spans="1:13" ht="15" customHeight="1" thickBot="1" x14ac:dyDescent="0.3">
      <c r="A75" s="383" t="s">
        <v>111</v>
      </c>
      <c r="B75" s="383"/>
      <c r="C75" s="383"/>
      <c r="D75" s="383"/>
      <c r="E75" s="383"/>
      <c r="F75" s="383"/>
      <c r="G75" s="49"/>
      <c r="H75" s="49"/>
      <c r="I75" s="49"/>
      <c r="J75" s="49"/>
      <c r="K75" s="49"/>
      <c r="L75" s="49"/>
      <c r="M75" s="162"/>
    </row>
    <row r="76" spans="1:13" ht="15" customHeight="1" thickBot="1" x14ac:dyDescent="0.3">
      <c r="A76" s="229" t="s">
        <v>105</v>
      </c>
      <c r="B76" s="229" t="s">
        <v>74</v>
      </c>
      <c r="C76" s="229" t="s">
        <v>112</v>
      </c>
      <c r="D76" s="228" t="s">
        <v>113</v>
      </c>
      <c r="E76" s="229" t="s">
        <v>132</v>
      </c>
      <c r="F76" s="71" t="s">
        <v>1</v>
      </c>
      <c r="G76" s="49"/>
      <c r="H76" s="49"/>
      <c r="I76" s="49"/>
      <c r="J76" s="49"/>
      <c r="K76" s="49"/>
      <c r="L76" s="49"/>
      <c r="M76" s="162"/>
    </row>
    <row r="77" spans="1:13" ht="15" customHeight="1" x14ac:dyDescent="0.25">
      <c r="A77" s="267"/>
      <c r="B77" s="179"/>
      <c r="C77" s="179"/>
      <c r="D77" s="282"/>
      <c r="E77" s="278"/>
      <c r="F77" s="216">
        <f>D77+E77</f>
        <v>0</v>
      </c>
      <c r="G77" s="49"/>
      <c r="H77" s="49"/>
      <c r="I77" s="49"/>
      <c r="J77" s="49"/>
      <c r="K77" s="49"/>
      <c r="L77" s="49"/>
      <c r="M77" s="162"/>
    </row>
    <row r="78" spans="1:13" ht="15" customHeight="1" x14ac:dyDescent="0.25">
      <c r="A78" s="271"/>
      <c r="B78" s="31"/>
      <c r="C78" s="31"/>
      <c r="D78" s="80"/>
      <c r="E78" s="279"/>
      <c r="F78" s="216">
        <f t="shared" ref="F78:F84" si="6">D78+E78</f>
        <v>0</v>
      </c>
      <c r="G78" s="49"/>
      <c r="H78" s="49"/>
      <c r="I78" s="49"/>
      <c r="J78" s="49"/>
      <c r="K78" s="49"/>
      <c r="L78" s="49"/>
      <c r="M78" s="162"/>
    </row>
    <row r="79" spans="1:13" ht="15" customHeight="1" x14ac:dyDescent="0.25">
      <c r="A79" s="271"/>
      <c r="B79" s="31"/>
      <c r="C79" s="31"/>
      <c r="D79" s="80"/>
      <c r="E79" s="279"/>
      <c r="F79" s="216">
        <f t="shared" si="6"/>
        <v>0</v>
      </c>
      <c r="G79" s="49"/>
      <c r="H79" s="49"/>
      <c r="I79" s="49"/>
      <c r="J79" s="49"/>
      <c r="K79" s="49"/>
      <c r="L79" s="49"/>
      <c r="M79" s="162"/>
    </row>
    <row r="80" spans="1:13" ht="15" customHeight="1" x14ac:dyDescent="0.25">
      <c r="A80" s="271"/>
      <c r="B80" s="31"/>
      <c r="C80" s="31"/>
      <c r="D80" s="80"/>
      <c r="E80" s="279"/>
      <c r="F80" s="216">
        <f t="shared" si="6"/>
        <v>0</v>
      </c>
      <c r="G80" s="49"/>
      <c r="H80" s="49"/>
      <c r="I80" s="49"/>
      <c r="J80" s="49"/>
      <c r="K80" s="49"/>
      <c r="L80" s="49"/>
      <c r="M80" s="162"/>
    </row>
    <row r="81" spans="1:13" ht="15" customHeight="1" x14ac:dyDescent="0.25">
      <c r="A81" s="271"/>
      <c r="B81" s="31"/>
      <c r="C81" s="31"/>
      <c r="D81" s="80"/>
      <c r="E81" s="279"/>
      <c r="F81" s="216">
        <f t="shared" si="6"/>
        <v>0</v>
      </c>
      <c r="G81" s="49"/>
      <c r="H81" s="49"/>
      <c r="I81" s="49"/>
      <c r="J81" s="49"/>
      <c r="K81" s="49"/>
      <c r="L81" s="49"/>
      <c r="M81" s="162"/>
    </row>
    <row r="82" spans="1:13" ht="15" customHeight="1" x14ac:dyDescent="0.25">
      <c r="A82" s="271"/>
      <c r="B82" s="31"/>
      <c r="C82" s="31"/>
      <c r="D82" s="80"/>
      <c r="E82" s="279"/>
      <c r="F82" s="216">
        <f t="shared" si="6"/>
        <v>0</v>
      </c>
      <c r="G82" s="49"/>
      <c r="H82" s="49"/>
      <c r="I82" s="49"/>
      <c r="J82" s="49"/>
      <c r="K82" s="49"/>
      <c r="L82" s="49"/>
      <c r="M82" s="162"/>
    </row>
    <row r="83" spans="1:13" ht="15" customHeight="1" x14ac:dyDescent="0.25">
      <c r="A83" s="271"/>
      <c r="B83" s="31"/>
      <c r="C83" s="31"/>
      <c r="D83" s="80"/>
      <c r="E83" s="279"/>
      <c r="F83" s="216">
        <f t="shared" si="6"/>
        <v>0</v>
      </c>
      <c r="G83" s="49"/>
      <c r="H83" s="49"/>
      <c r="I83" s="49"/>
      <c r="J83" s="49"/>
      <c r="K83" s="49"/>
      <c r="L83" s="49"/>
      <c r="M83" s="162"/>
    </row>
    <row r="84" spans="1:13" ht="15" customHeight="1" thickBot="1" x14ac:dyDescent="0.3">
      <c r="A84" s="273"/>
      <c r="B84" s="182"/>
      <c r="C84" s="182"/>
      <c r="D84" s="280"/>
      <c r="E84" s="283"/>
      <c r="F84" s="217">
        <f t="shared" si="6"/>
        <v>0</v>
      </c>
      <c r="G84" s="49"/>
      <c r="H84" s="49"/>
      <c r="I84" s="49"/>
      <c r="J84" s="49"/>
      <c r="K84" s="49"/>
      <c r="L84" s="49"/>
      <c r="M84" s="162"/>
    </row>
    <row r="85" spans="1:13" ht="15" customHeight="1" thickBot="1" x14ac:dyDescent="0.3">
      <c r="A85" s="49"/>
      <c r="B85" s="92"/>
      <c r="C85" s="92"/>
      <c r="D85" s="92"/>
      <c r="E85" s="239" t="s">
        <v>1</v>
      </c>
      <c r="F85" s="121">
        <f>SUM(F77:F84)</f>
        <v>0</v>
      </c>
      <c r="G85" s="49"/>
      <c r="H85" s="49"/>
      <c r="I85" s="49"/>
      <c r="J85" s="49"/>
      <c r="K85" s="49"/>
      <c r="L85" s="49"/>
      <c r="M85" s="162"/>
    </row>
    <row r="86" spans="1:13" ht="15" customHeight="1" x14ac:dyDescent="0.25">
      <c r="A86" s="49"/>
      <c r="B86" s="49"/>
      <c r="C86" s="49"/>
      <c r="D86" s="51"/>
      <c r="E86" s="49"/>
      <c r="F86" s="49"/>
      <c r="G86" s="49"/>
      <c r="H86" s="49"/>
      <c r="I86" s="49"/>
      <c r="J86" s="49"/>
      <c r="K86" s="49"/>
      <c r="L86" s="49"/>
      <c r="M86" s="163"/>
    </row>
    <row r="87" spans="1:13" ht="15" customHeight="1" x14ac:dyDescent="0.25">
      <c r="A87" s="160"/>
      <c r="B87" s="160"/>
      <c r="C87" s="160"/>
      <c r="D87" s="160"/>
      <c r="E87" s="154"/>
      <c r="F87" s="154"/>
      <c r="G87" s="154"/>
      <c r="H87" s="154"/>
      <c r="I87" s="154"/>
      <c r="J87" s="154"/>
      <c r="K87" s="154"/>
      <c r="L87" s="154"/>
      <c r="M87" s="160"/>
    </row>
    <row r="88" spans="1:13" ht="15" customHeight="1" x14ac:dyDescent="0.25">
      <c r="A88" s="161"/>
      <c r="B88" s="161"/>
      <c r="C88" s="161"/>
      <c r="D88" s="161"/>
      <c r="E88" s="153"/>
      <c r="F88" s="153"/>
      <c r="G88" s="153"/>
      <c r="H88" s="153"/>
      <c r="I88" s="153"/>
      <c r="J88" s="153"/>
      <c r="K88" s="153"/>
      <c r="L88" s="153"/>
      <c r="M88" s="161"/>
    </row>
    <row r="89" spans="1:13" ht="15" customHeight="1" x14ac:dyDescent="0.25">
      <c r="E89" s="152"/>
      <c r="F89" s="152"/>
      <c r="G89" s="152"/>
      <c r="H89" s="152"/>
      <c r="I89" s="152"/>
      <c r="J89" s="152"/>
      <c r="K89" s="152"/>
      <c r="L89" s="152"/>
    </row>
    <row r="90" spans="1:13" ht="15" customHeight="1" x14ac:dyDescent="0.25">
      <c r="E90" s="152"/>
      <c r="F90" s="152"/>
      <c r="G90" s="152"/>
      <c r="H90" s="152"/>
      <c r="I90" s="152"/>
      <c r="J90" s="152"/>
      <c r="K90" s="152"/>
      <c r="L90" s="152"/>
    </row>
    <row r="91" spans="1:13" ht="15" customHeight="1" x14ac:dyDescent="0.25">
      <c r="E91" s="152"/>
      <c r="F91" s="152"/>
      <c r="G91" s="152"/>
      <c r="H91" s="152"/>
      <c r="I91" s="152"/>
      <c r="J91" s="152"/>
      <c r="K91" s="152"/>
      <c r="L91" s="152"/>
    </row>
    <row r="92" spans="1:13" ht="15" customHeight="1" x14ac:dyDescent="0.25">
      <c r="E92" s="152"/>
      <c r="F92" s="152"/>
      <c r="G92" s="152"/>
      <c r="H92" s="152"/>
      <c r="I92" s="152"/>
      <c r="J92" s="152"/>
      <c r="K92" s="152"/>
      <c r="L92" s="152"/>
    </row>
    <row r="93" spans="1:13" ht="15" customHeight="1" x14ac:dyDescent="0.25">
      <c r="E93" s="152"/>
      <c r="F93" s="152"/>
      <c r="G93" s="152"/>
      <c r="H93" s="152"/>
      <c r="I93" s="152"/>
      <c r="J93" s="152"/>
      <c r="K93" s="152"/>
      <c r="L93" s="152"/>
    </row>
    <row r="94" spans="1:13" ht="15" customHeight="1" x14ac:dyDescent="0.25">
      <c r="E94" s="152"/>
      <c r="F94" s="152"/>
      <c r="G94" s="152"/>
      <c r="H94" s="152"/>
      <c r="I94" s="152"/>
      <c r="J94" s="152"/>
      <c r="K94" s="152"/>
      <c r="L94" s="152"/>
    </row>
    <row r="95" spans="1:13" ht="15" customHeight="1" x14ac:dyDescent="0.25">
      <c r="E95" s="152"/>
      <c r="F95" s="152"/>
      <c r="G95" s="152"/>
      <c r="H95" s="152"/>
      <c r="I95" s="152"/>
      <c r="J95" s="152"/>
      <c r="K95" s="152"/>
      <c r="L95" s="152"/>
    </row>
    <row r="96" spans="1:13" ht="15" customHeight="1" x14ac:dyDescent="0.25">
      <c r="E96" s="152"/>
      <c r="F96" s="152"/>
      <c r="G96" s="152"/>
      <c r="H96" s="152"/>
      <c r="I96" s="152"/>
      <c r="J96" s="152"/>
      <c r="K96" s="152"/>
      <c r="L96" s="152"/>
    </row>
    <row r="97" spans="1:12" ht="15" customHeight="1" x14ac:dyDescent="0.25">
      <c r="E97" s="152"/>
      <c r="F97" s="152"/>
      <c r="G97" s="152"/>
      <c r="H97" s="152"/>
      <c r="I97" s="152"/>
      <c r="J97" s="152"/>
      <c r="K97" s="152"/>
      <c r="L97" s="152"/>
    </row>
    <row r="98" spans="1:12" ht="15" customHeight="1" x14ac:dyDescent="0.25">
      <c r="E98" s="152"/>
      <c r="F98" s="152"/>
      <c r="G98" s="152"/>
      <c r="H98" s="152"/>
      <c r="I98" s="152"/>
      <c r="J98" s="152"/>
      <c r="K98" s="152"/>
      <c r="L98" s="152"/>
    </row>
    <row r="99" spans="1:12" ht="15" customHeight="1" x14ac:dyDescent="0.25">
      <c r="A99" s="142"/>
      <c r="B99" s="142"/>
      <c r="C99" s="142"/>
      <c r="D99" s="159"/>
      <c r="E99" s="152"/>
      <c r="F99" s="152"/>
      <c r="G99" s="152"/>
      <c r="H99" s="152"/>
      <c r="I99" s="152"/>
      <c r="J99" s="152"/>
      <c r="K99" s="152"/>
      <c r="L99" s="152"/>
    </row>
    <row r="100" spans="1:12" ht="15" customHeight="1" x14ac:dyDescent="0.25">
      <c r="E100" s="152"/>
      <c r="F100" s="152"/>
      <c r="G100" s="152"/>
      <c r="H100" s="152"/>
      <c r="I100" s="152"/>
      <c r="J100" s="152"/>
      <c r="K100" s="152"/>
      <c r="L100" s="152"/>
    </row>
    <row r="101" spans="1:12" ht="15" customHeight="1" x14ac:dyDescent="0.25">
      <c r="E101" s="152"/>
      <c r="F101" s="152"/>
      <c r="G101" s="152"/>
      <c r="H101" s="152"/>
      <c r="I101" s="152"/>
      <c r="J101" s="152"/>
      <c r="K101" s="152"/>
      <c r="L101" s="152"/>
    </row>
    <row r="102" spans="1:12" ht="15" customHeight="1" x14ac:dyDescent="0.25">
      <c r="E102" s="152"/>
      <c r="F102" s="152"/>
      <c r="G102" s="152"/>
      <c r="H102" s="152"/>
      <c r="I102" s="152"/>
      <c r="J102" s="152"/>
      <c r="K102" s="152"/>
      <c r="L102" s="152"/>
    </row>
    <row r="103" spans="1:12" ht="15" customHeight="1" x14ac:dyDescent="0.25">
      <c r="E103" s="152"/>
      <c r="F103" s="152"/>
      <c r="G103" s="152"/>
      <c r="H103" s="152"/>
      <c r="I103" s="152"/>
      <c r="J103" s="152"/>
      <c r="K103" s="152"/>
      <c r="L103" s="152"/>
    </row>
    <row r="104" spans="1:12" ht="15" customHeight="1" x14ac:dyDescent="0.25">
      <c r="E104" s="152"/>
      <c r="F104" s="152"/>
      <c r="G104" s="152"/>
      <c r="H104" s="152"/>
      <c r="I104" s="152"/>
      <c r="J104" s="152"/>
      <c r="K104" s="152"/>
      <c r="L104" s="152"/>
    </row>
    <row r="105" spans="1:12" ht="15" customHeight="1" x14ac:dyDescent="0.25"/>
    <row r="106" spans="1:12" ht="15" customHeight="1" x14ac:dyDescent="0.25"/>
  </sheetData>
  <mergeCells count="16">
    <mergeCell ref="A75:F75"/>
    <mergeCell ref="G22:I22"/>
    <mergeCell ref="G28:J28"/>
    <mergeCell ref="G35:J35"/>
    <mergeCell ref="A1:L2"/>
    <mergeCell ref="H4:L4"/>
    <mergeCell ref="G21:J21"/>
    <mergeCell ref="G14:L14"/>
    <mergeCell ref="A38:B38"/>
    <mergeCell ref="A46:G46"/>
    <mergeCell ref="A55:F55"/>
    <mergeCell ref="A65:F65"/>
    <mergeCell ref="A29:D29"/>
    <mergeCell ref="G13:L13"/>
    <mergeCell ref="A21:E21"/>
    <mergeCell ref="A4:D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K28"/>
  <sheetViews>
    <sheetView zoomScale="85" zoomScaleNormal="85" workbookViewId="0">
      <selection activeCell="B15" sqref="B15:F15"/>
    </sheetView>
  </sheetViews>
  <sheetFormatPr defaultRowHeight="15" x14ac:dyDescent="0.25"/>
  <cols>
    <col min="1" max="1" width="9.140625" style="158"/>
    <col min="2" max="2" width="19.85546875" style="158" customWidth="1"/>
    <col min="3" max="3" width="14.7109375" style="158" bestFit="1" customWidth="1"/>
    <col min="4" max="4" width="18.85546875" style="158" bestFit="1" customWidth="1"/>
    <col min="5" max="5" width="21" style="158" customWidth="1"/>
    <col min="6" max="6" width="8.7109375" style="158" customWidth="1"/>
    <col min="7" max="7" width="9.140625" style="158"/>
    <col min="8" max="8" width="21.28515625" style="158" bestFit="1" customWidth="1"/>
    <col min="9" max="16384" width="9.140625" style="158"/>
  </cols>
  <sheetData>
    <row r="1" spans="1:11" ht="15" customHeight="1" x14ac:dyDescent="0.25">
      <c r="A1" s="392" t="s">
        <v>186</v>
      </c>
      <c r="B1" s="392"/>
      <c r="C1" s="392"/>
      <c r="D1" s="392"/>
      <c r="E1" s="392"/>
      <c r="F1" s="392"/>
      <c r="G1" s="392"/>
      <c r="H1" s="392"/>
      <c r="I1" s="392"/>
      <c r="J1" s="86"/>
      <c r="K1" s="169"/>
    </row>
    <row r="2" spans="1:11" ht="15.75" customHeight="1" thickBot="1" x14ac:dyDescent="0.3">
      <c r="A2" s="393"/>
      <c r="B2" s="393"/>
      <c r="C2" s="393"/>
      <c r="D2" s="393"/>
      <c r="E2" s="393"/>
      <c r="F2" s="393"/>
      <c r="G2" s="393"/>
      <c r="H2" s="393"/>
      <c r="I2" s="393"/>
      <c r="J2" s="86"/>
      <c r="K2" s="169"/>
    </row>
    <row r="3" spans="1:11" ht="15.75" thickBot="1" x14ac:dyDescent="0.3">
      <c r="A3" s="86"/>
      <c r="B3" s="86"/>
      <c r="C3" s="86"/>
      <c r="D3" s="86"/>
      <c r="E3" s="86"/>
      <c r="F3" s="86"/>
      <c r="G3" s="86"/>
      <c r="H3" s="86"/>
      <c r="I3" s="86"/>
      <c r="J3"/>
      <c r="K3" s="169"/>
    </row>
    <row r="4" spans="1:11" ht="15.75" thickBot="1" x14ac:dyDescent="0.3">
      <c r="A4" s="86"/>
      <c r="B4" s="391" t="s">
        <v>119</v>
      </c>
      <c r="C4" s="391"/>
      <c r="D4" s="391"/>
      <c r="E4" s="391"/>
      <c r="F4" s="86"/>
      <c r="G4" s="86"/>
      <c r="H4" s="128" t="s">
        <v>137</v>
      </c>
      <c r="I4" s="86"/>
      <c r="J4" s="86"/>
      <c r="K4" s="169"/>
    </row>
    <row r="5" spans="1:11" ht="15.75" thickBot="1" x14ac:dyDescent="0.3">
      <c r="A5" s="86"/>
      <c r="B5" s="226" t="s">
        <v>114</v>
      </c>
      <c r="C5" s="226" t="s">
        <v>133</v>
      </c>
      <c r="D5" s="307" t="s">
        <v>134</v>
      </c>
      <c r="E5" s="72" t="s">
        <v>1</v>
      </c>
      <c r="F5" s="86"/>
      <c r="G5" s="86"/>
      <c r="H5" s="131">
        <f>H7+H9</f>
        <v>0</v>
      </c>
      <c r="I5" s="86"/>
      <c r="J5" s="86"/>
      <c r="K5" s="169"/>
    </row>
    <row r="6" spans="1:11" x14ac:dyDescent="0.25">
      <c r="A6" s="86"/>
      <c r="B6" s="334" t="s">
        <v>116</v>
      </c>
      <c r="C6" s="345"/>
      <c r="D6" s="346"/>
      <c r="E6" s="337">
        <f>SUM(C6*D6)</f>
        <v>0</v>
      </c>
      <c r="F6" s="86"/>
      <c r="G6" s="86"/>
      <c r="H6" s="130" t="s">
        <v>157</v>
      </c>
      <c r="I6" s="86"/>
      <c r="J6" s="86"/>
      <c r="K6" s="169"/>
    </row>
    <row r="7" spans="1:11" ht="15.75" thickBot="1" x14ac:dyDescent="0.3">
      <c r="A7" s="86"/>
      <c r="B7" s="310"/>
      <c r="C7" s="74"/>
      <c r="D7" s="311"/>
      <c r="E7" s="220">
        <f>SUM(C7*D7)</f>
        <v>0</v>
      </c>
      <c r="F7" s="86"/>
      <c r="G7" s="86"/>
      <c r="H7" s="131">
        <f>E11+F19+E27</f>
        <v>0</v>
      </c>
      <c r="I7" s="86"/>
      <c r="J7" s="86"/>
      <c r="K7" s="169"/>
    </row>
    <row r="8" spans="1:11" x14ac:dyDescent="0.25">
      <c r="A8" s="86"/>
      <c r="B8" s="310"/>
      <c r="C8" s="74"/>
      <c r="D8" s="311"/>
      <c r="E8" s="220">
        <f>SUM(C8*D8)</f>
        <v>0</v>
      </c>
      <c r="F8" s="86"/>
      <c r="G8" s="86"/>
      <c r="H8" s="129" t="s">
        <v>160</v>
      </c>
      <c r="I8" s="86"/>
      <c r="J8" s="86"/>
      <c r="K8" s="169"/>
    </row>
    <row r="9" spans="1:11" ht="15.75" thickBot="1" x14ac:dyDescent="0.3">
      <c r="A9" s="86"/>
      <c r="B9" s="312"/>
      <c r="C9" s="74"/>
      <c r="D9" s="311"/>
      <c r="E9" s="220">
        <f>SUM(C9*D9)</f>
        <v>0</v>
      </c>
      <c r="F9" s="86"/>
      <c r="G9" s="86"/>
      <c r="H9" s="131">
        <f>'Expenditure - General'!F9</f>
        <v>0</v>
      </c>
      <c r="I9" s="86"/>
      <c r="J9" s="86"/>
      <c r="K9" s="169"/>
    </row>
    <row r="10" spans="1:11" ht="15.75" thickBot="1" x14ac:dyDescent="0.3">
      <c r="A10" s="86"/>
      <c r="B10" s="313"/>
      <c r="C10" s="314"/>
      <c r="D10" s="315"/>
      <c r="E10" s="221">
        <f>SUM(C10*D10)</f>
        <v>0</v>
      </c>
      <c r="F10" s="86"/>
      <c r="G10" s="86"/>
      <c r="H10" s="86"/>
      <c r="I10" s="86"/>
      <c r="J10" s="86"/>
      <c r="K10" s="169"/>
    </row>
    <row r="11" spans="1:11" ht="15.75" thickBot="1" x14ac:dyDescent="0.3">
      <c r="A11" s="86"/>
      <c r="B11" s="50"/>
      <c r="C11" s="50"/>
      <c r="D11" s="309" t="s">
        <v>1</v>
      </c>
      <c r="E11" s="123">
        <f>SUM(E6:E10)</f>
        <v>0</v>
      </c>
      <c r="F11" s="86"/>
      <c r="G11" s="86"/>
      <c r="H11" s="86"/>
      <c r="I11" s="86"/>
      <c r="J11" s="86"/>
      <c r="K11" s="169"/>
    </row>
    <row r="12" spans="1:11" x14ac:dyDescent="0.25">
      <c r="A12" s="86"/>
      <c r="B12" s="86"/>
      <c r="C12" s="86"/>
      <c r="D12" s="86"/>
      <c r="E12" s="86"/>
      <c r="F12" s="60"/>
      <c r="G12" s="86"/>
      <c r="H12" s="86"/>
      <c r="I12" s="86"/>
      <c r="J12" s="86"/>
      <c r="K12" s="169"/>
    </row>
    <row r="13" spans="1:11" ht="15.75" thickBot="1" x14ac:dyDescent="0.3">
      <c r="A13" s="86"/>
      <c r="B13" s="391" t="s">
        <v>119</v>
      </c>
      <c r="C13" s="391"/>
      <c r="D13" s="391"/>
      <c r="E13" s="391"/>
      <c r="F13" s="391"/>
      <c r="G13" s="86"/>
      <c r="H13" s="86"/>
      <c r="I13" s="86"/>
      <c r="J13" s="86"/>
      <c r="K13" s="169"/>
    </row>
    <row r="14" spans="1:11" ht="15.75" thickBot="1" x14ac:dyDescent="0.3">
      <c r="A14" s="86"/>
      <c r="B14" s="229" t="s">
        <v>114</v>
      </c>
      <c r="C14" s="229" t="s">
        <v>115</v>
      </c>
      <c r="D14" s="229" t="s">
        <v>135</v>
      </c>
      <c r="E14" s="229" t="s">
        <v>50</v>
      </c>
      <c r="F14" s="71" t="s">
        <v>1</v>
      </c>
      <c r="G14" s="86"/>
      <c r="H14" s="86"/>
      <c r="I14" s="86"/>
      <c r="J14" s="86"/>
      <c r="K14" s="169"/>
    </row>
    <row r="15" spans="1:11" x14ac:dyDescent="0.25">
      <c r="A15" s="86"/>
      <c r="B15" s="334" t="s">
        <v>116</v>
      </c>
      <c r="C15" s="347"/>
      <c r="D15" s="348"/>
      <c r="E15" s="349"/>
      <c r="F15" s="350">
        <f>SUM(D15*C15*E15)</f>
        <v>0</v>
      </c>
      <c r="G15" s="86"/>
      <c r="H15" s="86"/>
      <c r="I15" s="86"/>
      <c r="J15" s="86"/>
      <c r="K15" s="169"/>
    </row>
    <row r="16" spans="1:11" x14ac:dyDescent="0.25">
      <c r="A16" s="86"/>
      <c r="B16" s="271"/>
      <c r="C16" s="83"/>
      <c r="D16" s="31"/>
      <c r="E16" s="317"/>
      <c r="F16" s="173">
        <f t="shared" ref="F16:F18" si="0">SUM(D16*C16*E16)</f>
        <v>0</v>
      </c>
      <c r="G16" s="86"/>
      <c r="H16" s="86"/>
      <c r="I16" s="86"/>
      <c r="J16" s="86"/>
      <c r="K16" s="169"/>
    </row>
    <row r="17" spans="1:11" x14ac:dyDescent="0.25">
      <c r="A17" s="86"/>
      <c r="B17" s="271"/>
      <c r="C17" s="83"/>
      <c r="D17" s="31"/>
      <c r="E17" s="317"/>
      <c r="F17" s="173">
        <f t="shared" si="0"/>
        <v>0</v>
      </c>
      <c r="G17" s="86"/>
      <c r="H17" s="86"/>
      <c r="I17" s="86"/>
      <c r="J17" s="86"/>
      <c r="K17" s="169"/>
    </row>
    <row r="18" spans="1:11" ht="15.75" thickBot="1" x14ac:dyDescent="0.3">
      <c r="A18" s="86"/>
      <c r="B18" s="273"/>
      <c r="C18" s="318"/>
      <c r="D18" s="182"/>
      <c r="E18" s="281"/>
      <c r="F18" s="174">
        <f t="shared" si="0"/>
        <v>0</v>
      </c>
      <c r="G18" s="86"/>
      <c r="H18" s="86"/>
      <c r="I18" s="86"/>
      <c r="J18" s="86"/>
      <c r="K18" s="169"/>
    </row>
    <row r="19" spans="1:11" ht="15.75" thickBot="1" x14ac:dyDescent="0.3">
      <c r="A19" s="86"/>
      <c r="B19" s="50"/>
      <c r="C19" s="50"/>
      <c r="D19" s="50"/>
      <c r="E19" s="309" t="s">
        <v>1</v>
      </c>
      <c r="F19" s="124">
        <f>SUM(F15:F18)</f>
        <v>0</v>
      </c>
      <c r="G19" s="86"/>
      <c r="H19" s="86"/>
      <c r="I19" s="86"/>
      <c r="J19" s="86"/>
      <c r="K19" s="169"/>
    </row>
    <row r="20" spans="1:11" x14ac:dyDescent="0.25">
      <c r="A20" s="86"/>
      <c r="B20" s="90"/>
      <c r="C20" s="90"/>
      <c r="D20" s="90"/>
      <c r="E20" s="90"/>
      <c r="F20" s="90"/>
      <c r="G20" s="86"/>
      <c r="H20" s="86"/>
      <c r="I20" s="86"/>
      <c r="J20" s="86"/>
      <c r="K20" s="169"/>
    </row>
    <row r="21" spans="1:11" ht="15.75" thickBot="1" x14ac:dyDescent="0.3">
      <c r="A21" s="86"/>
      <c r="B21" s="383" t="s">
        <v>117</v>
      </c>
      <c r="C21" s="383"/>
      <c r="D21" s="383"/>
      <c r="E21" s="383"/>
      <c r="F21" s="91"/>
      <c r="G21" s="86"/>
      <c r="H21" s="86"/>
      <c r="I21" s="86"/>
      <c r="J21" s="86"/>
      <c r="K21" s="169"/>
    </row>
    <row r="22" spans="1:11" ht="30.75" thickBot="1" x14ac:dyDescent="0.3">
      <c r="A22" s="86"/>
      <c r="B22" s="308" t="s">
        <v>31</v>
      </c>
      <c r="C22" s="229" t="s">
        <v>118</v>
      </c>
      <c r="D22" s="229" t="s">
        <v>133</v>
      </c>
      <c r="E22" s="125" t="s">
        <v>1</v>
      </c>
      <c r="F22" s="90"/>
      <c r="G22" s="86"/>
      <c r="H22" s="86"/>
      <c r="I22" s="86"/>
      <c r="J22" s="86"/>
      <c r="K22" s="169"/>
    </row>
    <row r="23" spans="1:11" x14ac:dyDescent="0.25">
      <c r="A23" s="86"/>
      <c r="B23" s="178"/>
      <c r="C23" s="284"/>
      <c r="D23" s="316"/>
      <c r="E23" s="220">
        <f>C23*D23</f>
        <v>0</v>
      </c>
      <c r="F23" s="90"/>
      <c r="G23" s="86"/>
      <c r="H23" s="86"/>
      <c r="I23" s="86"/>
      <c r="J23" s="86"/>
      <c r="K23" s="169"/>
    </row>
    <row r="24" spans="1:11" x14ac:dyDescent="0.25">
      <c r="A24" s="86"/>
      <c r="B24" s="211"/>
      <c r="C24" s="84"/>
      <c r="D24" s="317"/>
      <c r="E24" s="220">
        <f>C24*D24</f>
        <v>0</v>
      </c>
      <c r="F24" s="90"/>
      <c r="G24" s="86"/>
      <c r="H24" s="86"/>
      <c r="I24" s="86"/>
      <c r="J24" s="86"/>
      <c r="K24" s="169"/>
    </row>
    <row r="25" spans="1:11" x14ac:dyDescent="0.25">
      <c r="A25" s="86"/>
      <c r="B25" s="211"/>
      <c r="C25" s="84"/>
      <c r="D25" s="317"/>
      <c r="E25" s="220">
        <f>C25*D25</f>
        <v>0</v>
      </c>
      <c r="F25" s="90"/>
      <c r="G25" s="86"/>
      <c r="H25" s="86"/>
      <c r="I25" s="86"/>
      <c r="J25" s="86"/>
      <c r="K25" s="169"/>
    </row>
    <row r="26" spans="1:11" ht="15.75" thickBot="1" x14ac:dyDescent="0.3">
      <c r="A26" s="86"/>
      <c r="B26" s="181"/>
      <c r="C26" s="287"/>
      <c r="D26" s="281"/>
      <c r="E26" s="221">
        <f>C26*D26</f>
        <v>0</v>
      </c>
      <c r="F26" s="90"/>
      <c r="G26" s="86"/>
      <c r="H26" s="86"/>
      <c r="I26" s="86"/>
      <c r="J26" s="86"/>
      <c r="K26" s="169"/>
    </row>
    <row r="27" spans="1:11" ht="15.75" thickBot="1" x14ac:dyDescent="0.3">
      <c r="A27" s="86"/>
      <c r="B27" s="50"/>
      <c r="C27" s="50"/>
      <c r="D27" s="309" t="s">
        <v>1</v>
      </c>
      <c r="E27" s="123">
        <f>SUM(E23:E26)</f>
        <v>0</v>
      </c>
      <c r="F27" s="90"/>
      <c r="G27" s="86"/>
      <c r="H27" s="86"/>
      <c r="I27" s="86"/>
      <c r="J27" s="86"/>
      <c r="K27" s="169"/>
    </row>
    <row r="28" spans="1:11" x14ac:dyDescent="0.25">
      <c r="A28" s="168"/>
      <c r="B28" s="168"/>
      <c r="C28" s="168"/>
      <c r="D28" s="168"/>
      <c r="E28" s="168"/>
      <c r="F28" s="168"/>
      <c r="G28" s="168"/>
      <c r="H28" s="168"/>
      <c r="I28" s="168"/>
      <c r="J28" s="168"/>
      <c r="K28" s="169"/>
    </row>
  </sheetData>
  <mergeCells count="4">
    <mergeCell ref="B4:E4"/>
    <mergeCell ref="B13:F13"/>
    <mergeCell ref="B21:E21"/>
    <mergeCell ref="A1:I2"/>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34"/>
  <sheetViews>
    <sheetView zoomScale="85" zoomScaleNormal="85" workbookViewId="0">
      <selection activeCell="G25" sqref="G25"/>
    </sheetView>
  </sheetViews>
  <sheetFormatPr defaultColWidth="46.42578125" defaultRowHeight="15" x14ac:dyDescent="0.25"/>
  <cols>
    <col min="1" max="1" width="48" style="142" bestFit="1" customWidth="1"/>
    <col min="2" max="2" width="14.140625" style="142" bestFit="1" customWidth="1"/>
    <col min="3" max="3" width="13.5703125" style="142" bestFit="1" customWidth="1"/>
    <col min="4" max="4" width="36.42578125" style="142" bestFit="1" customWidth="1"/>
    <col min="5" max="5" width="10.7109375" style="142" customWidth="1"/>
    <col min="6" max="6" width="31.5703125" style="142" bestFit="1" customWidth="1"/>
    <col min="7" max="7" width="12.140625" style="142" bestFit="1" customWidth="1"/>
    <col min="8" max="8" width="20" style="142" customWidth="1"/>
    <col min="9" max="16384" width="46.42578125" style="142"/>
  </cols>
  <sheetData>
    <row r="1" spans="1:8" ht="21.75" thickBot="1" x14ac:dyDescent="0.4">
      <c r="A1" s="407" t="s">
        <v>189</v>
      </c>
      <c r="B1" s="408"/>
      <c r="C1" s="408"/>
      <c r="D1" s="408"/>
      <c r="E1" s="46"/>
      <c r="F1" s="46"/>
      <c r="G1" s="46"/>
      <c r="H1" s="146"/>
    </row>
    <row r="2" spans="1:8" ht="15" customHeight="1" x14ac:dyDescent="0.25">
      <c r="A2" s="401" t="s">
        <v>56</v>
      </c>
      <c r="B2" s="402"/>
      <c r="C2" s="402"/>
      <c r="D2" s="402"/>
      <c r="E2" s="100"/>
      <c r="F2" s="100"/>
      <c r="G2" s="100"/>
      <c r="H2" s="146"/>
    </row>
    <row r="3" spans="1:8" x14ac:dyDescent="0.25">
      <c r="A3" s="403"/>
      <c r="B3" s="404"/>
      <c r="C3" s="404"/>
      <c r="D3" s="404"/>
      <c r="E3" s="100"/>
      <c r="F3" s="100"/>
      <c r="G3" s="100"/>
      <c r="H3" s="146"/>
    </row>
    <row r="4" spans="1:8" ht="15.75" thickBot="1" x14ac:dyDescent="0.3">
      <c r="A4" s="405"/>
      <c r="B4" s="406"/>
      <c r="C4" s="406"/>
      <c r="D4" s="406"/>
      <c r="E4" s="95"/>
      <c r="F4" s="95"/>
      <c r="G4" s="95"/>
      <c r="H4" s="146"/>
    </row>
    <row r="5" spans="1:8" x14ac:dyDescent="0.25">
      <c r="A5" s="20"/>
      <c r="B5" s="21"/>
      <c r="C5" s="21"/>
      <c r="D5" s="21"/>
      <c r="E5" s="95"/>
      <c r="F5" s="95"/>
      <c r="G5" s="95"/>
      <c r="H5" s="146"/>
    </row>
    <row r="6" spans="1:8" ht="15.75" thickBot="1" x14ac:dyDescent="0.3">
      <c r="A6" s="394" t="s">
        <v>57</v>
      </c>
      <c r="B6" s="394"/>
      <c r="C6" s="59"/>
      <c r="D6" s="39"/>
      <c r="E6" s="46"/>
      <c r="F6" s="399" t="s">
        <v>139</v>
      </c>
      <c r="G6" s="399"/>
      <c r="H6" s="146"/>
    </row>
    <row r="7" spans="1:8" x14ac:dyDescent="0.25">
      <c r="A7" s="19" t="s">
        <v>58</v>
      </c>
      <c r="B7" s="171" t="s">
        <v>191</v>
      </c>
      <c r="C7" s="59"/>
      <c r="D7" s="39"/>
      <c r="E7" s="46"/>
      <c r="F7" s="99" t="s">
        <v>14</v>
      </c>
      <c r="G7" s="171" t="s">
        <v>191</v>
      </c>
      <c r="H7" s="146"/>
    </row>
    <row r="8" spans="1:8" x14ac:dyDescent="0.25">
      <c r="A8" s="12" t="s">
        <v>59</v>
      </c>
      <c r="B8" s="172">
        <v>10</v>
      </c>
      <c r="C8" s="170"/>
      <c r="D8" s="39"/>
      <c r="E8" s="46"/>
      <c r="F8" s="94" t="s">
        <v>140</v>
      </c>
      <c r="G8" s="69">
        <v>35</v>
      </c>
      <c r="H8" s="146"/>
    </row>
    <row r="9" spans="1:8" x14ac:dyDescent="0.25">
      <c r="A9" s="12" t="s">
        <v>190</v>
      </c>
      <c r="B9" s="172">
        <v>20</v>
      </c>
      <c r="C9" s="44"/>
      <c r="D9" s="39"/>
      <c r="E9" s="39"/>
      <c r="F9" s="94" t="s">
        <v>141</v>
      </c>
      <c r="G9" s="69">
        <v>70</v>
      </c>
      <c r="H9" s="146"/>
    </row>
    <row r="10" spans="1:8" x14ac:dyDescent="0.25">
      <c r="A10" s="39"/>
      <c r="B10" s="39"/>
      <c r="C10" s="39"/>
      <c r="D10" s="39"/>
      <c r="E10" s="39"/>
      <c r="F10" s="94" t="s">
        <v>142</v>
      </c>
      <c r="G10" s="69">
        <v>6</v>
      </c>
      <c r="H10" s="146"/>
    </row>
    <row r="11" spans="1:8" ht="15.75" thickBot="1" x14ac:dyDescent="0.3">
      <c r="A11" s="395" t="s">
        <v>60</v>
      </c>
      <c r="B11" s="395"/>
      <c r="C11" s="395"/>
      <c r="D11" s="395"/>
      <c r="E11" s="39"/>
      <c r="F11" s="94" t="s">
        <v>143</v>
      </c>
      <c r="G11" s="69">
        <v>20</v>
      </c>
      <c r="H11" s="146"/>
    </row>
    <row r="12" spans="1:8" x14ac:dyDescent="0.25">
      <c r="A12" s="19" t="s">
        <v>61</v>
      </c>
      <c r="B12" s="19" t="s">
        <v>62</v>
      </c>
      <c r="C12" s="171" t="s">
        <v>191</v>
      </c>
      <c r="D12" s="396" t="s">
        <v>63</v>
      </c>
      <c r="E12" s="39"/>
      <c r="F12" s="94" t="s">
        <v>144</v>
      </c>
      <c r="G12" s="69">
        <v>25</v>
      </c>
      <c r="H12" s="146"/>
    </row>
    <row r="13" spans="1:8" x14ac:dyDescent="0.25">
      <c r="A13" s="13" t="s">
        <v>64</v>
      </c>
      <c r="B13" s="14" t="s">
        <v>65</v>
      </c>
      <c r="C13" s="15">
        <v>70</v>
      </c>
      <c r="D13" s="396"/>
      <c r="E13" s="39"/>
      <c r="F13" s="94" t="s">
        <v>145</v>
      </c>
      <c r="G13" s="69">
        <v>6</v>
      </c>
      <c r="H13" s="146"/>
    </row>
    <row r="14" spans="1:8" x14ac:dyDescent="0.25">
      <c r="A14" s="13" t="s">
        <v>66</v>
      </c>
      <c r="B14" s="14" t="s">
        <v>65</v>
      </c>
      <c r="C14" s="15">
        <v>70</v>
      </c>
      <c r="D14" s="396"/>
      <c r="E14" s="39"/>
      <c r="F14" s="94" t="s">
        <v>146</v>
      </c>
      <c r="G14" s="69">
        <v>6</v>
      </c>
      <c r="H14" s="146"/>
    </row>
    <row r="15" spans="1:8" x14ac:dyDescent="0.25">
      <c r="A15" s="13" t="s">
        <v>67</v>
      </c>
      <c r="B15" s="14" t="s">
        <v>68</v>
      </c>
      <c r="C15" s="15">
        <v>170</v>
      </c>
      <c r="D15" s="396"/>
      <c r="E15" s="39"/>
      <c r="F15" s="94" t="s">
        <v>147</v>
      </c>
      <c r="G15" s="69">
        <v>0</v>
      </c>
      <c r="H15" s="146"/>
    </row>
    <row r="16" spans="1:8" x14ac:dyDescent="0.25">
      <c r="A16" s="13" t="s">
        <v>69</v>
      </c>
      <c r="B16" s="14" t="s">
        <v>68</v>
      </c>
      <c r="C16" s="15">
        <v>185</v>
      </c>
      <c r="D16" s="397"/>
      <c r="E16" s="39"/>
      <c r="F16" s="94" t="s">
        <v>148</v>
      </c>
      <c r="G16" s="69">
        <v>0</v>
      </c>
      <c r="H16" s="146"/>
    </row>
    <row r="17" spans="1:8" x14ac:dyDescent="0.25">
      <c r="A17" s="39"/>
      <c r="B17" s="39"/>
      <c r="C17" s="39"/>
      <c r="D17" s="39"/>
      <c r="E17" s="39"/>
      <c r="F17" s="94" t="s">
        <v>149</v>
      </c>
      <c r="G17" s="69">
        <v>65</v>
      </c>
      <c r="H17" s="146"/>
    </row>
    <row r="18" spans="1:8" ht="15.75" thickBot="1" x14ac:dyDescent="0.3">
      <c r="A18" s="395" t="s">
        <v>70</v>
      </c>
      <c r="B18" s="398"/>
      <c r="C18" s="398"/>
      <c r="D18" s="398"/>
      <c r="E18" s="39"/>
      <c r="F18" s="96" t="s">
        <v>150</v>
      </c>
      <c r="G18" s="70">
        <v>40</v>
      </c>
      <c r="H18" s="146"/>
    </row>
    <row r="19" spans="1:8" ht="15.75" thickBot="1" x14ac:dyDescent="0.3">
      <c r="A19" s="19" t="s">
        <v>61</v>
      </c>
      <c r="B19" s="19" t="s">
        <v>62</v>
      </c>
      <c r="C19" s="171" t="s">
        <v>191</v>
      </c>
      <c r="D19" s="396" t="s">
        <v>71</v>
      </c>
      <c r="E19" s="39"/>
      <c r="F19" s="97"/>
      <c r="G19" s="98"/>
      <c r="H19" s="146"/>
    </row>
    <row r="20" spans="1:8" x14ac:dyDescent="0.25">
      <c r="A20" s="13" t="s">
        <v>64</v>
      </c>
      <c r="B20" s="14" t="s">
        <v>65</v>
      </c>
      <c r="C20" s="15">
        <v>60</v>
      </c>
      <c r="D20" s="396"/>
      <c r="E20" s="39"/>
      <c r="F20" s="400"/>
      <c r="G20" s="400"/>
      <c r="H20" s="146"/>
    </row>
    <row r="21" spans="1:8" x14ac:dyDescent="0.25">
      <c r="A21" s="13" t="s">
        <v>72</v>
      </c>
      <c r="B21" s="14" t="s">
        <v>65</v>
      </c>
      <c r="C21" s="15">
        <v>60</v>
      </c>
      <c r="D21" s="396"/>
      <c r="E21" s="39"/>
      <c r="F21" s="39"/>
      <c r="G21" s="39"/>
      <c r="H21" s="146"/>
    </row>
    <row r="22" spans="1:8" x14ac:dyDescent="0.25">
      <c r="A22" s="13" t="s">
        <v>67</v>
      </c>
      <c r="B22" s="14" t="s">
        <v>68</v>
      </c>
      <c r="C22" s="15">
        <v>150</v>
      </c>
      <c r="D22" s="396"/>
      <c r="E22" s="39"/>
      <c r="F22" s="39"/>
      <c r="G22" s="39"/>
      <c r="H22" s="146"/>
    </row>
    <row r="23" spans="1:8" x14ac:dyDescent="0.25">
      <c r="A23" s="13" t="s">
        <v>69</v>
      </c>
      <c r="B23" s="14" t="s">
        <v>68</v>
      </c>
      <c r="C23" s="15">
        <v>165</v>
      </c>
      <c r="D23" s="397"/>
      <c r="E23" s="39"/>
      <c r="F23" s="39"/>
      <c r="G23" s="39"/>
      <c r="H23" s="146"/>
    </row>
    <row r="24" spans="1:8" x14ac:dyDescent="0.25">
      <c r="A24" s="39"/>
      <c r="B24" s="39"/>
      <c r="C24" s="39"/>
      <c r="D24" s="39"/>
      <c r="E24" s="39"/>
      <c r="F24" s="39"/>
      <c r="G24" s="39"/>
      <c r="H24" s="146"/>
    </row>
    <row r="25" spans="1:8" x14ac:dyDescent="0.25">
      <c r="A25" s="39"/>
      <c r="B25" s="39"/>
      <c r="C25" s="39"/>
      <c r="D25" s="39"/>
      <c r="E25" s="39"/>
      <c r="F25" s="39"/>
      <c r="G25" s="39"/>
      <c r="H25" s="146"/>
    </row>
    <row r="26" spans="1:8" ht="15.75" thickBot="1" x14ac:dyDescent="0.3">
      <c r="A26" s="394" t="s">
        <v>73</v>
      </c>
      <c r="B26" s="394"/>
      <c r="C26" s="394"/>
      <c r="D26" s="394"/>
      <c r="E26" s="39"/>
      <c r="F26" s="39"/>
      <c r="G26" s="39"/>
      <c r="H26" s="146"/>
    </row>
    <row r="27" spans="1:8" x14ac:dyDescent="0.25">
      <c r="A27" s="19" t="s">
        <v>74</v>
      </c>
      <c r="B27" s="22" t="s">
        <v>75</v>
      </c>
      <c r="C27" s="19" t="s">
        <v>74</v>
      </c>
      <c r="D27" s="19" t="s">
        <v>75</v>
      </c>
      <c r="E27" s="39"/>
      <c r="F27" s="39"/>
      <c r="G27" s="39"/>
      <c r="H27" s="146"/>
    </row>
    <row r="28" spans="1:8" x14ac:dyDescent="0.25">
      <c r="A28" s="14" t="s">
        <v>76</v>
      </c>
      <c r="B28" s="16">
        <v>190</v>
      </c>
      <c r="C28" s="14" t="s">
        <v>77</v>
      </c>
      <c r="D28" s="17">
        <v>360</v>
      </c>
      <c r="E28" s="39"/>
      <c r="F28" s="39"/>
      <c r="G28" s="39"/>
      <c r="H28" s="146"/>
    </row>
    <row r="29" spans="1:8" x14ac:dyDescent="0.25">
      <c r="A29" s="14" t="s">
        <v>78</v>
      </c>
      <c r="B29" s="16">
        <v>165</v>
      </c>
      <c r="C29" s="14" t="s">
        <v>79</v>
      </c>
      <c r="D29" s="16">
        <v>390</v>
      </c>
      <c r="E29" s="39"/>
      <c r="F29" s="39"/>
      <c r="G29" s="39"/>
      <c r="H29" s="146"/>
    </row>
    <row r="30" spans="1:8" x14ac:dyDescent="0.25">
      <c r="A30" s="14" t="s">
        <v>80</v>
      </c>
      <c r="B30" s="16">
        <v>280</v>
      </c>
      <c r="C30" s="14" t="s">
        <v>81</v>
      </c>
      <c r="D30" s="16">
        <v>390</v>
      </c>
      <c r="E30" s="39"/>
      <c r="F30" s="39"/>
      <c r="G30" s="39"/>
      <c r="H30" s="146"/>
    </row>
    <row r="31" spans="1:8" x14ac:dyDescent="0.25">
      <c r="A31" s="14" t="s">
        <v>82</v>
      </c>
      <c r="B31" s="16">
        <v>360</v>
      </c>
      <c r="C31" s="14" t="s">
        <v>83</v>
      </c>
      <c r="D31" s="16">
        <v>390</v>
      </c>
      <c r="E31" s="39"/>
      <c r="F31" s="39"/>
      <c r="G31" s="39"/>
      <c r="H31" s="146"/>
    </row>
    <row r="32" spans="1:8" x14ac:dyDescent="0.25">
      <c r="A32" s="14" t="s">
        <v>84</v>
      </c>
      <c r="B32" s="16">
        <v>390</v>
      </c>
      <c r="C32" s="14" t="s">
        <v>85</v>
      </c>
      <c r="D32" s="17">
        <v>390</v>
      </c>
      <c r="E32" s="39"/>
      <c r="F32" s="39"/>
      <c r="G32" s="39"/>
      <c r="H32" s="146"/>
    </row>
    <row r="33" spans="1:8" x14ac:dyDescent="0.25">
      <c r="A33" s="39"/>
      <c r="B33" s="39"/>
      <c r="C33" s="39"/>
      <c r="D33" s="39"/>
      <c r="E33" s="39"/>
      <c r="F33" s="39"/>
      <c r="G33" s="39"/>
      <c r="H33" s="146"/>
    </row>
    <row r="34" spans="1:8" x14ac:dyDescent="0.25">
      <c r="A34" s="150"/>
      <c r="B34" s="150"/>
      <c r="C34" s="150"/>
      <c r="D34" s="150"/>
      <c r="E34" s="150"/>
      <c r="F34" s="150"/>
      <c r="G34" s="150"/>
      <c r="H34" s="150"/>
    </row>
  </sheetData>
  <mergeCells count="10">
    <mergeCell ref="F6:G6"/>
    <mergeCell ref="F20:G20"/>
    <mergeCell ref="A2:D4"/>
    <mergeCell ref="A1:D1"/>
    <mergeCell ref="A6:B6"/>
    <mergeCell ref="A26:D26"/>
    <mergeCell ref="A11:D11"/>
    <mergeCell ref="D12:D16"/>
    <mergeCell ref="A18:D18"/>
    <mergeCell ref="D19:D2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Totals</vt:lpstr>
      <vt:lpstr>Income</vt:lpstr>
      <vt:lpstr>Expenditure - General</vt:lpstr>
      <vt:lpstr>Expenditure - Staff</vt:lpstr>
      <vt:lpstr>2016-17 Prices</vt:lpstr>
      <vt:lpstr>Totals!Print_Area</vt:lpstr>
    </vt:vector>
  </TitlesOfParts>
  <Company>University of the West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Callum Gladwish</dc:creator>
  <cp:lastModifiedBy>Helen McCulloch</cp:lastModifiedBy>
  <dcterms:created xsi:type="dcterms:W3CDTF">2015-11-25T10:01:43Z</dcterms:created>
  <dcterms:modified xsi:type="dcterms:W3CDTF">2023-05-09T12:46:06Z</dcterms:modified>
</cp:coreProperties>
</file>