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General\Marketing\Web\Website Redesign 22\Page Assets\Do Something\Forms and Downloads\"/>
    </mc:Choice>
  </mc:AlternateContent>
  <bookViews>
    <workbookView xWindow="0" yWindow="0" windowWidth="28800" windowHeight="12300" activeTab="3"/>
  </bookViews>
  <sheets>
    <sheet name="Instructions" sheetId="1" r:id="rId1"/>
    <sheet name="Totals" sheetId="2" r:id="rId2"/>
    <sheet name="Income &amp; Expenditure" sheetId="3" r:id="rId3"/>
    <sheet name="Trip Income &amp; Expenditure" sheetId="4" r:id="rId4"/>
    <sheet name="2018-19 Price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4" l="1"/>
  <c r="K73" i="3"/>
  <c r="K72" i="3"/>
  <c r="K65" i="3"/>
  <c r="K68" i="3" s="1"/>
  <c r="B13" i="2" s="1"/>
  <c r="I55" i="3"/>
  <c r="B12" i="2"/>
  <c r="B9" i="2"/>
  <c r="K31" i="4"/>
  <c r="E31" i="4"/>
  <c r="K30" i="4"/>
  <c r="E30" i="4"/>
  <c r="K29" i="4"/>
  <c r="E29" i="4"/>
  <c r="K28" i="4"/>
  <c r="E28" i="4"/>
  <c r="K27" i="4"/>
  <c r="E27" i="4"/>
  <c r="K26" i="4"/>
  <c r="E26" i="4"/>
  <c r="K25" i="4"/>
  <c r="E25" i="4"/>
  <c r="K24" i="4"/>
  <c r="K32" i="4" s="1"/>
  <c r="E24" i="4"/>
  <c r="E32" i="4" s="1"/>
  <c r="K20" i="4"/>
  <c r="E20" i="4"/>
  <c r="K19" i="4"/>
  <c r="E19" i="4"/>
  <c r="K18" i="4"/>
  <c r="E18" i="4"/>
  <c r="K17" i="4"/>
  <c r="E17" i="4"/>
  <c r="K16" i="4"/>
  <c r="E16" i="4"/>
  <c r="K15" i="4"/>
  <c r="K21" i="4" s="1"/>
  <c r="E15" i="4"/>
  <c r="K14" i="4"/>
  <c r="E14" i="4"/>
  <c r="K10" i="4"/>
  <c r="E10" i="4"/>
  <c r="K9" i="4"/>
  <c r="E9" i="4"/>
  <c r="K8" i="4"/>
  <c r="E8" i="4"/>
  <c r="K7" i="4"/>
  <c r="E7" i="4"/>
  <c r="E6" i="4"/>
  <c r="K5" i="4"/>
  <c r="E5" i="4"/>
  <c r="E11" i="4" s="1"/>
  <c r="K67" i="3"/>
  <c r="K66" i="3"/>
  <c r="J61" i="3"/>
  <c r="I46" i="3"/>
  <c r="B10" i="2" s="1"/>
  <c r="K37" i="3"/>
  <c r="K36" i="3"/>
  <c r="K35" i="3"/>
  <c r="K34" i="3"/>
  <c r="K33" i="3"/>
  <c r="K38" i="3" s="1"/>
  <c r="K28" i="3"/>
  <c r="K27" i="3"/>
  <c r="K26" i="3"/>
  <c r="B26" i="3"/>
  <c r="B18" i="2" s="1"/>
  <c r="K25" i="3"/>
  <c r="K20" i="3"/>
  <c r="K19" i="3"/>
  <c r="K18" i="3"/>
  <c r="K17" i="3"/>
  <c r="B17" i="3"/>
  <c r="K16" i="3"/>
  <c r="K15" i="3"/>
  <c r="K14" i="3"/>
  <c r="K13" i="3"/>
  <c r="K12" i="3"/>
  <c r="K11" i="3"/>
  <c r="K10" i="3"/>
  <c r="K9" i="3"/>
  <c r="D9" i="3"/>
  <c r="K8" i="3"/>
  <c r="D8" i="3"/>
  <c r="D10" i="3" s="1"/>
  <c r="K21" i="3" l="1"/>
  <c r="B7" i="2" s="1"/>
  <c r="K11" i="4"/>
  <c r="E21" i="4"/>
  <c r="E34" i="4" s="1"/>
  <c r="B24" i="2" s="1"/>
  <c r="E10" i="2" s="1"/>
  <c r="K74" i="3"/>
  <c r="B14" i="2" s="1"/>
  <c r="B11" i="2"/>
  <c r="K29" i="3"/>
  <c r="B8" i="2" s="1"/>
  <c r="F7" i="3"/>
  <c r="B19" i="2"/>
  <c r="B20" i="2" s="1"/>
  <c r="K34" i="4"/>
  <c r="B23" i="2" s="1"/>
  <c r="E8" i="2" s="1"/>
  <c r="F10" i="3" l="1"/>
  <c r="B15" i="2"/>
  <c r="E7" i="2" s="1"/>
  <c r="E12" i="2"/>
  <c r="E9" i="2"/>
  <c r="E13" i="2" l="1"/>
  <c r="E15" i="2" s="1"/>
  <c r="E17" i="2" s="1"/>
  <c r="E16" i="2" l="1"/>
</calcChain>
</file>

<file path=xl/comments1.xml><?xml version="1.0" encoding="utf-8"?>
<comments xmlns="http://schemas.openxmlformats.org/spreadsheetml/2006/main">
  <authors>
    <author>Christopher Anthony</author>
  </authors>
  <commentList>
    <comment ref="A14" authorId="0" shapeId="0">
      <text>
        <r>
          <rPr>
            <b/>
            <sz val="8"/>
            <color indexed="81"/>
            <rFont val="Tahoma"/>
            <family val="2"/>
          </rPr>
          <t>KT:</t>
        </r>
        <r>
          <rPr>
            <sz val="8"/>
            <color indexed="81"/>
            <rFont val="Tahoma"/>
            <family val="2"/>
          </rPr>
          <t xml:space="preserve">
Anything other than that listed above, e.g. training, sponsorship servicing, coaching courses.</t>
        </r>
      </text>
    </comment>
    <comment ref="D15" authorId="0" shapeId="0">
      <text>
        <r>
          <rPr>
            <b/>
            <sz val="8"/>
            <color indexed="81"/>
            <rFont val="Tahoma"/>
            <family val="2"/>
          </rPr>
          <t>KT:</t>
        </r>
        <r>
          <rPr>
            <sz val="8"/>
            <color indexed="81"/>
            <rFont val="Tahoma"/>
            <family val="2"/>
          </rPr>
          <t xml:space="preserve">
This is the difference between what you spend and what you say you are going to bring in (income).</t>
        </r>
      </text>
    </comment>
    <comment ref="D17" authorId="0" shapeId="0">
      <text>
        <r>
          <rPr>
            <b/>
            <sz val="8"/>
            <color indexed="81"/>
            <rFont val="Tahoma"/>
            <family val="2"/>
          </rPr>
          <t>KT:</t>
        </r>
        <r>
          <rPr>
            <sz val="8"/>
            <color indexed="81"/>
            <rFont val="Tahoma"/>
            <family val="2"/>
          </rPr>
          <t xml:space="preserve">
This figure indicates how much you are asking The Students' Union to be putting into your society per member.</t>
        </r>
      </text>
    </comment>
    <comment ref="A18" authorId="0" shapeId="0">
      <text>
        <r>
          <rPr>
            <b/>
            <sz val="8"/>
            <color indexed="81"/>
            <rFont val="Tahoma"/>
            <family val="2"/>
          </rPr>
          <t>KT:</t>
        </r>
        <r>
          <rPr>
            <sz val="8"/>
            <color indexed="81"/>
            <rFont val="Tahoma"/>
            <family val="2"/>
          </rPr>
          <t xml:space="preserve">
Accumulation of income from sponsorship and fundraising.</t>
        </r>
      </text>
    </comment>
    <comment ref="A19" authorId="0" shapeId="0">
      <text>
        <r>
          <rPr>
            <b/>
            <sz val="8"/>
            <color indexed="81"/>
            <rFont val="Tahoma"/>
            <family val="2"/>
          </rPr>
          <t>KT:</t>
        </r>
        <r>
          <rPr>
            <sz val="8"/>
            <color indexed="81"/>
            <rFont val="Tahoma"/>
            <family val="2"/>
          </rPr>
          <t xml:space="preserve">
Fees collected by Membership.</t>
        </r>
      </text>
    </comment>
  </commentList>
</comments>
</file>

<file path=xl/comments2.xml><?xml version="1.0" encoding="utf-8"?>
<comments xmlns="http://schemas.openxmlformats.org/spreadsheetml/2006/main">
  <authors>
    <author>cleetoae</author>
  </authors>
  <commentList>
    <comment ref="I41" authorId="0" shapeId="0">
      <text>
        <r>
          <rPr>
            <b/>
            <sz val="8"/>
            <color indexed="81"/>
            <rFont val="Tahoma"/>
            <family val="2"/>
          </rPr>
          <t>KT:</t>
        </r>
        <r>
          <rPr>
            <sz val="8"/>
            <color indexed="81"/>
            <rFont val="Tahoma"/>
            <family val="2"/>
          </rPr>
          <t xml:space="preserve">
You may wish to just put an approx allocation for likely repairs/maintenance. </t>
        </r>
      </text>
    </comment>
  </commentList>
</comments>
</file>

<file path=xl/sharedStrings.xml><?xml version="1.0" encoding="utf-8"?>
<sst xmlns="http://schemas.openxmlformats.org/spreadsheetml/2006/main" count="235" uniqueCount="169">
  <si>
    <t>Societies Budget Form</t>
  </si>
  <si>
    <t>This form includes some examples so you can see where to include appropriate figures.  Please delete any figures which are there already in the examples.</t>
  </si>
  <si>
    <r>
      <t>This form has been designed to do all your calculations for you. Please</t>
    </r>
    <r>
      <rPr>
        <b/>
        <sz val="11"/>
        <rFont val="Calibri"/>
        <family val="2"/>
      </rPr>
      <t xml:space="preserve"> </t>
    </r>
    <r>
      <rPr>
        <b/>
        <i/>
        <u/>
        <sz val="11"/>
        <rFont val="Calibri"/>
        <family val="2"/>
      </rPr>
      <t>DO NOT</t>
    </r>
    <r>
      <rPr>
        <b/>
        <sz val="11"/>
        <rFont val="Calibri"/>
        <family val="2"/>
      </rPr>
      <t xml:space="preserve"> </t>
    </r>
    <r>
      <rPr>
        <sz val="11"/>
        <rFont val="Calibri"/>
        <family val="2"/>
      </rPr>
      <t xml:space="preserve">input text into the totals sections. These are designed to calculate themselves. </t>
    </r>
  </si>
  <si>
    <t>The form will automatically calculate your total income and expenditure and subsequently any loss/surplus.</t>
  </si>
  <si>
    <t>Your loss = the amount of funding you are applying for from the Students' Union</t>
  </si>
  <si>
    <t>General Income &amp; Expenditure</t>
  </si>
  <si>
    <r>
      <rPr>
        <sz val="11"/>
        <color rgb="FFC00000"/>
        <rFont val="Calibri"/>
        <family val="2"/>
        <scheme val="minor"/>
      </rPr>
      <t>Membership</t>
    </r>
    <r>
      <rPr>
        <sz val="11"/>
        <color theme="1"/>
        <rFont val="Calibri"/>
        <family val="2"/>
        <scheme val="minor"/>
      </rPr>
      <t xml:space="preserve"> - Enter the number of members that you plan to have and how much you anticipate to charge for membership</t>
    </r>
  </si>
  <si>
    <r>
      <rPr>
        <sz val="11"/>
        <color rgb="FFC00000"/>
        <rFont val="Calibri"/>
        <family val="2"/>
        <scheme val="minor"/>
      </rPr>
      <t>Sponsorship &amp; Fundraising</t>
    </r>
    <r>
      <rPr>
        <sz val="11"/>
        <color theme="1"/>
        <rFont val="Calibri"/>
        <family val="2"/>
        <scheme val="minor"/>
      </rPr>
      <t xml:space="preserve"> - Please only enter details of </t>
    </r>
    <r>
      <rPr>
        <b/>
        <i/>
        <u/>
        <sz val="11"/>
        <color theme="1"/>
        <rFont val="Calibri"/>
        <family val="2"/>
        <scheme val="minor"/>
      </rPr>
      <t>SECURED</t>
    </r>
    <r>
      <rPr>
        <sz val="11"/>
        <color theme="1"/>
        <rFont val="Calibri"/>
        <family val="2"/>
        <scheme val="minor"/>
      </rPr>
      <t xml:space="preserve"> sponsorship. If sponsorship is listed and does not materialise, you will have to find a way of covering that income.</t>
    </r>
  </si>
  <si>
    <r>
      <t xml:space="preserve">                                                  - Your fundraising targets will </t>
    </r>
    <r>
      <rPr>
        <b/>
        <i/>
        <u/>
        <sz val="11"/>
        <color theme="1"/>
        <rFont val="Calibri"/>
        <family val="2"/>
        <scheme val="minor"/>
      </rPr>
      <t>NOT</t>
    </r>
    <r>
      <rPr>
        <sz val="11"/>
        <color theme="1"/>
        <rFont val="Calibri"/>
        <family val="2"/>
        <scheme val="minor"/>
      </rPr>
      <t xml:space="preserve"> contribute towards your income total</t>
    </r>
  </si>
  <si>
    <r>
      <rPr>
        <sz val="11"/>
        <color rgb="FFC00000"/>
        <rFont val="Calibri"/>
        <family val="2"/>
        <scheme val="minor"/>
      </rPr>
      <t>General Expenditure</t>
    </r>
    <r>
      <rPr>
        <sz val="11"/>
        <color theme="1"/>
        <rFont val="Calibri"/>
        <family val="2"/>
        <scheme val="minor"/>
      </rPr>
      <t xml:space="preserve"> - Please highlight all anticipated expenditure. There are various sections (Freshers Fari, Clothing, Equipment etc.) and please enter as much detail as possible.</t>
    </r>
  </si>
  <si>
    <t>Trip Income &amp; Expenditure</t>
  </si>
  <si>
    <t>You need to think about any trip and activites that the Society would like to do throughout the year</t>
  </si>
  <si>
    <t>Separately list trips/activities to breakdown the budget</t>
  </si>
  <si>
    <t>List how the income will be raised as well as the anticipated expenditure</t>
  </si>
  <si>
    <t>Try and clearly show what income will be spent on what expenditure - give trips the same name in both income and expenditure tables</t>
  </si>
  <si>
    <t>Be Careful of VAT!</t>
  </si>
  <si>
    <t xml:space="preserve">This spreadsheet does not automatically remove VAT- so you need to remember to remove VAT  yourselves where appropriate. </t>
  </si>
  <si>
    <t>If you are not confident with VAT, use this online VAT calculator to remove/add VAT quick and easily:  http://www.vatcalculator.co.uk/</t>
  </si>
  <si>
    <t>VAT Applies When:</t>
  </si>
  <si>
    <t xml:space="preserve">1) You are making a profit on the tickets you are selling for trips/merchandise etc. vat  Your profit amount will be taxed. </t>
  </si>
  <si>
    <t>EG. Total cost of accommodation at the Caribbean= £10,000</t>
  </si>
  <si>
    <t>If the Pirate society were charging members more than they needed to pay just to cover this cost and making £10,200, that extra £200 would be subject to VAT</t>
  </si>
  <si>
    <t>2) You are generating income on anything else other than a trip</t>
  </si>
  <si>
    <t xml:space="preserve">E.g. Charging members to attend sessions, charging members for hoodies etc. </t>
  </si>
  <si>
    <t xml:space="preserve">3) All sponsorship deals (a sponsorship is when an external organisation is giving your society money in exchange for your society providing something for the organisation). </t>
  </si>
  <si>
    <t>VAT  Does Not Apply When:</t>
  </si>
  <si>
    <t xml:space="preserve">1) You are generating income on a trip that breaks even or only covers some of the costs. </t>
  </si>
  <si>
    <t>EG:  The total cost of accommodation in the Caribbean is £10,000</t>
  </si>
  <si>
    <t xml:space="preserve">The pirate society are not charging their members for anything more than the cost of this accommodation, they are simply charging members to cover some of the costs of the accommodation. </t>
  </si>
  <si>
    <t>Therefore the society are not making a profit  on the trip, and VAT  will not be deducted from the income generated from members.</t>
  </si>
  <si>
    <t xml:space="preserve">2) You are fundraising for your society (e.g. cake sales etc). </t>
  </si>
  <si>
    <t xml:space="preserve">3) You are receiving donations (a donation is when an external organisation is giving your society money and asking for nothing in exchange).  </t>
  </si>
  <si>
    <t>Overview of Income &amp; Expenditure</t>
  </si>
  <si>
    <t>Your overview of everything you have entered over the following worksheets</t>
  </si>
  <si>
    <t>Expenditure - General</t>
  </si>
  <si>
    <t>Summary</t>
  </si>
  <si>
    <t>Advertising/Freshers Fair</t>
  </si>
  <si>
    <t>Sub Total Expenditure: General</t>
  </si>
  <si>
    <t>Clothing</t>
  </si>
  <si>
    <t>Sub Total Expenditure: Trips</t>
  </si>
  <si>
    <t>Equipment Purchase</t>
  </si>
  <si>
    <t>Sub Total Income</t>
  </si>
  <si>
    <t>Equipment Maintenance</t>
  </si>
  <si>
    <t>Sub Total Income: Trips</t>
  </si>
  <si>
    <t>Facility/Venue Hire</t>
  </si>
  <si>
    <t>Insurance</t>
  </si>
  <si>
    <t>Total Income</t>
  </si>
  <si>
    <t>Development Courses</t>
  </si>
  <si>
    <t>Total Expenditure</t>
  </si>
  <si>
    <t>Miscellaneous</t>
  </si>
  <si>
    <t>Sub Total: Expenditure - Non-Pay</t>
  </si>
  <si>
    <t>Income</t>
  </si>
  <si>
    <t>Sponsorship &amp; Fundraising</t>
  </si>
  <si>
    <t>Membership</t>
  </si>
  <si>
    <t>Sub Total: Income</t>
  </si>
  <si>
    <t>Trips - Income &amp; Expenditure</t>
  </si>
  <si>
    <t>Sub Total: Expenditure - Trips/Activities/Events</t>
  </si>
  <si>
    <t>Sub Total: Income - Trips/Events/</t>
  </si>
  <si>
    <t>Income - General</t>
  </si>
  <si>
    <t>This section is for GENERAL income. Any income relating to Trips should be inserted on the next tab</t>
  </si>
  <si>
    <t>This section is for GENERAL expenditure. Any expenditure relating to Trips should be inserted on the next tab</t>
  </si>
  <si>
    <t>Membership Income</t>
  </si>
  <si>
    <r>
      <rPr>
        <b/>
        <sz val="11"/>
        <color theme="1"/>
        <rFont val="Calibri"/>
        <family val="2"/>
        <scheme val="minor"/>
      </rPr>
      <t>TOTAL</t>
    </r>
    <r>
      <rPr>
        <sz val="11"/>
        <color theme="1"/>
        <rFont val="Calibri"/>
        <family val="2"/>
        <scheme val="minor"/>
      </rPr>
      <t xml:space="preserve"> Income</t>
    </r>
  </si>
  <si>
    <t>Advertising/Freshers Fair Costs</t>
  </si>
  <si>
    <t>Detail</t>
  </si>
  <si>
    <t>Predicted members</t>
  </si>
  <si>
    <t>Club Fee (£)</t>
  </si>
  <si>
    <t>Total</t>
  </si>
  <si>
    <t>Item Description</t>
  </si>
  <si>
    <t xml:space="preserve">Qty </t>
  </si>
  <si>
    <t>P/Item (£)</t>
  </si>
  <si>
    <t>Total (£)</t>
  </si>
  <si>
    <r>
      <rPr>
        <b/>
        <sz val="11"/>
        <color theme="1"/>
        <rFont val="Calibri"/>
        <family val="2"/>
        <scheme val="minor"/>
      </rPr>
      <t>TOTAL</t>
    </r>
    <r>
      <rPr>
        <sz val="11"/>
        <color theme="1"/>
        <rFont val="Calibri"/>
        <family val="2"/>
        <scheme val="minor"/>
      </rPr>
      <t xml:space="preserve"> Expenditure</t>
    </r>
  </si>
  <si>
    <t>Secured Sponsorship</t>
  </si>
  <si>
    <r>
      <t xml:space="preserve">Name of </t>
    </r>
    <r>
      <rPr>
        <b/>
        <i/>
        <sz val="11"/>
        <rFont val="Calibri"/>
        <family val="2"/>
        <scheme val="minor"/>
      </rPr>
      <t>SECURED</t>
    </r>
    <r>
      <rPr>
        <b/>
        <sz val="11"/>
        <rFont val="Calibri"/>
        <family val="2"/>
        <scheme val="minor"/>
      </rPr>
      <t xml:space="preserve"> Sponsor</t>
    </r>
  </si>
  <si>
    <t>Amount  (£)</t>
  </si>
  <si>
    <t>Fundraising</t>
  </si>
  <si>
    <t>Fundraising Event</t>
  </si>
  <si>
    <t xml:space="preserve">Target Income (£) </t>
  </si>
  <si>
    <t>Item</t>
  </si>
  <si>
    <t>Equipment Purchase (including consumables)</t>
  </si>
  <si>
    <t>Equipment Maintenance | Repair</t>
  </si>
  <si>
    <t>Likely Items in Need of Repair</t>
  </si>
  <si>
    <t>Approx Costs</t>
  </si>
  <si>
    <t>Facility/Venue Hire:</t>
  </si>
  <si>
    <t>Insurance: [additional policies for specific equipment]</t>
  </si>
  <si>
    <t>Reason for Extra Insurance</t>
  </si>
  <si>
    <t>Name of Company</t>
  </si>
  <si>
    <t xml:space="preserve">Cost Per Year </t>
  </si>
  <si>
    <t>Development Courses eg First Aid/Midas</t>
  </si>
  <si>
    <t>No. of Participants</t>
  </si>
  <si>
    <t>Cost Per Person</t>
  </si>
  <si>
    <t>Participants</t>
  </si>
  <si>
    <t>Income - Trips/Activities etc.</t>
  </si>
  <si>
    <t>Expenditure - Trips/Activities etc.</t>
  </si>
  <si>
    <t>Trip/Events/Activities Income</t>
  </si>
  <si>
    <t>Accomodation/Travel/Ticket (please specify)</t>
  </si>
  <si>
    <t>No of Payments</t>
  </si>
  <si>
    <t>Amount</t>
  </si>
  <si>
    <t xml:space="preserve">Trip </t>
  </si>
  <si>
    <t>eg Travel to Comicon</t>
  </si>
  <si>
    <t>Train tickets</t>
  </si>
  <si>
    <t>eg Trip to Comicon</t>
  </si>
  <si>
    <t>eg accomodation for 8 ppl</t>
  </si>
  <si>
    <t>eg Comicon Accomodation</t>
  </si>
  <si>
    <t>Hotel rooms to share 8 people</t>
  </si>
  <si>
    <t>Entry Tickets</t>
  </si>
  <si>
    <t>eg Comicon Entry Tickets</t>
  </si>
  <si>
    <t>Travel</t>
  </si>
  <si>
    <t>Event</t>
  </si>
  <si>
    <t>Cost per ticket</t>
  </si>
  <si>
    <t>eg Talk on childbirth</t>
  </si>
  <si>
    <t>Tickets for attendance</t>
  </si>
  <si>
    <t>eg Speaker fees</t>
  </si>
  <si>
    <t>Travel allowance for speaker</t>
  </si>
  <si>
    <t>Trip/Activity/Event</t>
  </si>
  <si>
    <t>Sub Total</t>
  </si>
  <si>
    <t>All of the below prices are correct at the time that they were published.  If, for any reason, these prices change it may be necessary to alter your budget to match the most up-to-date prices.</t>
  </si>
  <si>
    <t>Courses</t>
  </si>
  <si>
    <t>Term</t>
  </si>
  <si>
    <t>1 Day Appointed First Aid</t>
  </si>
  <si>
    <t>Minibus Hire</t>
  </si>
  <si>
    <t>Day</t>
  </si>
  <si>
    <t>Cost of Minibus Training Course: £20.00</t>
  </si>
  <si>
    <t>Multi Passenger Vehicle Hire</t>
  </si>
  <si>
    <t>Cost of MPV Training Course: £20.00</t>
  </si>
  <si>
    <t>Destination</t>
  </si>
  <si>
    <t>Cost</t>
  </si>
  <si>
    <t>Gloucestershire</t>
  </si>
  <si>
    <t>Exeter</t>
  </si>
  <si>
    <t>Bath</t>
  </si>
  <si>
    <t>Plymouth</t>
  </si>
  <si>
    <t>Cardiff</t>
  </si>
  <si>
    <t>Southampton</t>
  </si>
  <si>
    <t>Swansea</t>
  </si>
  <si>
    <t>Oxford</t>
  </si>
  <si>
    <t>Aberystwyth</t>
  </si>
  <si>
    <t>Up to 6 hours</t>
  </si>
  <si>
    <t>Up to 24 hours</t>
  </si>
  <si>
    <t>Up to 3 days</t>
  </si>
  <si>
    <t>Up to 7 days</t>
  </si>
  <si>
    <t>Extra charges</t>
  </si>
  <si>
    <t>Fuel tank not filled</t>
  </si>
  <si>
    <t>£15 + Cost of fuel</t>
  </si>
  <si>
    <t>Vehicle unclean</t>
  </si>
  <si>
    <t>Damage Excess</t>
  </si>
  <si>
    <t>Standard driver</t>
  </si>
  <si>
    <t>Non-standard driver</t>
  </si>
  <si>
    <t>£250-£600*</t>
  </si>
  <si>
    <t>Full Clean Relevant Licence held for:</t>
  </si>
  <si>
    <t>Age 18-20</t>
  </si>
  <si>
    <t>(Max 8 passenger seats):</t>
  </si>
  <si>
    <t>Age 21:</t>
  </si>
  <si>
    <t>Age 22:</t>
  </si>
  <si>
    <t>Age 23:</t>
  </si>
  <si>
    <t>Age 24:</t>
  </si>
  <si>
    <t>Age 25 &amp; Over:</t>
  </si>
  <si>
    <t xml:space="preserve">12 to 23 months </t>
  </si>
  <si>
    <t>24 months or more:</t>
  </si>
  <si>
    <t>29 Seater Coach Hire Examples including driver</t>
  </si>
  <si>
    <t>Nottingham</t>
  </si>
  <si>
    <t>2018-19 Prices</t>
  </si>
  <si>
    <t>18 | 19 Costs</t>
  </si>
  <si>
    <t>18/19 Funding Requested</t>
  </si>
  <si>
    <t>Percentage of total expenditure</t>
  </si>
  <si>
    <t>Funding requested per member</t>
  </si>
  <si>
    <t>*Details of excess</t>
  </si>
  <si>
    <t>Quantity</t>
  </si>
  <si>
    <t>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</si>
</sst>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164" formatCode="&quot;£&quot;#,##0.00"/>
    <numFmt numFmtId="165" formatCode="#,##0.000"/>
    <numFmt numFmtId="166" formatCode="[$£-809]#,##0"/>
    <numFmt numFmtId="167" formatCode="0.00_ ;[Red]\-0.00\ "/>
    <numFmt numFmtId="168" formatCode="[$£-809]#,##0.00"/>
    <numFmt numFmtId="169" formatCode="&quot;£&quot;#,##0"/>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1"/>
      <name val="Calibri"/>
      <family val="2"/>
      <scheme val="minor"/>
    </font>
    <font>
      <b/>
      <sz val="11"/>
      <name val="Calibri"/>
      <family val="2"/>
    </font>
    <font>
      <b/>
      <i/>
      <u/>
      <sz val="11"/>
      <name val="Calibri"/>
      <family val="2"/>
    </font>
    <font>
      <sz val="11"/>
      <name val="Calibri"/>
      <family val="2"/>
    </font>
    <font>
      <b/>
      <sz val="14"/>
      <color theme="0"/>
      <name val="Calibri"/>
      <family val="2"/>
      <scheme val="minor"/>
    </font>
    <font>
      <b/>
      <sz val="16"/>
      <color theme="0"/>
      <name val="Calibri"/>
      <family val="2"/>
      <scheme val="minor"/>
    </font>
    <font>
      <sz val="11"/>
      <color rgb="FFC00000"/>
      <name val="Calibri"/>
      <family val="2"/>
      <scheme val="minor"/>
    </font>
    <font>
      <b/>
      <i/>
      <u/>
      <sz val="11"/>
      <color theme="1"/>
      <name val="Calibri"/>
      <family val="2"/>
      <scheme val="minor"/>
    </font>
    <font>
      <sz val="12"/>
      <color theme="1"/>
      <name val="Calibri"/>
      <family val="2"/>
      <scheme val="minor"/>
    </font>
    <font>
      <b/>
      <sz val="20"/>
      <name val="Calibri"/>
      <family val="2"/>
      <scheme val="minor"/>
    </font>
    <font>
      <b/>
      <sz val="11"/>
      <name val="Calibri"/>
      <family val="2"/>
      <scheme val="minor"/>
    </font>
    <font>
      <b/>
      <sz val="8"/>
      <color indexed="81"/>
      <name val="Tahoma"/>
      <family val="2"/>
    </font>
    <font>
      <sz val="8"/>
      <color indexed="81"/>
      <name val="Tahoma"/>
      <family val="2"/>
    </font>
    <font>
      <b/>
      <sz val="18"/>
      <name val="Calibri"/>
      <family val="2"/>
      <scheme val="minor"/>
    </font>
    <font>
      <b/>
      <sz val="16"/>
      <name val="Calibri"/>
      <family val="2"/>
      <scheme val="minor"/>
    </font>
    <font>
      <b/>
      <sz val="12"/>
      <color rgb="FFFF0000"/>
      <name val="Calibri"/>
      <family val="2"/>
      <scheme val="minor"/>
    </font>
    <font>
      <b/>
      <i/>
      <sz val="11"/>
      <name val="Calibri"/>
      <family val="2"/>
      <scheme val="minor"/>
    </font>
    <font>
      <b/>
      <sz val="11"/>
      <color rgb="FFFF0000"/>
      <name val="Calibri"/>
      <family val="2"/>
      <scheme val="minor"/>
    </font>
    <font>
      <b/>
      <sz val="16"/>
      <color theme="1"/>
      <name val="Calibri"/>
      <family val="2"/>
      <scheme val="minor"/>
    </font>
    <font>
      <sz val="12"/>
      <color theme="1"/>
      <name val="Arial"/>
      <family val="2"/>
    </font>
    <font>
      <sz val="9"/>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s>
  <borders count="40">
    <border>
      <left/>
      <right/>
      <top/>
      <bottom/>
      <diagonal/>
    </border>
    <border>
      <left/>
      <right style="thin">
        <color indexed="64"/>
      </right>
      <top/>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thin">
        <color auto="1"/>
      </bottom>
      <diagonal/>
    </border>
    <border>
      <left style="thin">
        <color indexed="64"/>
      </left>
      <right/>
      <top style="medium">
        <color indexed="64"/>
      </top>
      <bottom style="medium">
        <color indexed="64"/>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14" fillId="0" borderId="0"/>
  </cellStyleXfs>
  <cellXfs count="277">
    <xf numFmtId="0" fontId="0" fillId="0" borderId="0" xfId="0"/>
    <xf numFmtId="0" fontId="0" fillId="3" borderId="1" xfId="0" applyFill="1" applyBorder="1"/>
    <xf numFmtId="0" fontId="5" fillId="3" borderId="0" xfId="0" applyFont="1" applyFill="1" applyBorder="1" applyAlignment="1">
      <alignment horizontal="center" vertical="center"/>
    </xf>
    <xf numFmtId="0" fontId="6" fillId="3" borderId="0" xfId="0" applyFont="1" applyFill="1" applyBorder="1"/>
    <xf numFmtId="0" fontId="0" fillId="3" borderId="0" xfId="0" applyFont="1" applyFill="1" applyBorder="1"/>
    <xf numFmtId="0" fontId="10" fillId="4" borderId="0" xfId="0" applyFont="1" applyFill="1" applyBorder="1" applyAlignment="1">
      <alignment horizontal="center"/>
    </xf>
    <xf numFmtId="0" fontId="11" fillId="4" borderId="0" xfId="0" applyFont="1" applyFill="1" applyBorder="1" applyAlignment="1">
      <alignment horizontal="center"/>
    </xf>
    <xf numFmtId="0" fontId="0" fillId="3" borderId="0" xfId="0" applyFill="1" applyBorder="1"/>
    <xf numFmtId="0" fontId="3" fillId="2" borderId="3" xfId="0" applyFont="1" applyFill="1" applyBorder="1" applyAlignment="1">
      <alignment horizontal="center"/>
    </xf>
    <xf numFmtId="0" fontId="3" fillId="5" borderId="3" xfId="0" applyFont="1" applyFill="1" applyBorder="1" applyAlignment="1">
      <alignment horizontal="center"/>
    </xf>
    <xf numFmtId="0" fontId="10" fillId="6" borderId="3" xfId="0" applyFont="1" applyFill="1" applyBorder="1" applyAlignment="1">
      <alignment horizontal="center"/>
    </xf>
    <xf numFmtId="0" fontId="3" fillId="3" borderId="0" xfId="0" applyFont="1" applyFill="1" applyBorder="1"/>
    <xf numFmtId="0" fontId="0" fillId="3" borderId="4" xfId="0" applyFill="1" applyBorder="1"/>
    <xf numFmtId="0" fontId="0" fillId="3" borderId="5" xfId="0" applyFill="1" applyBorder="1"/>
    <xf numFmtId="0" fontId="1" fillId="3" borderId="1" xfId="1" applyFont="1" applyFill="1" applyBorder="1"/>
    <xf numFmtId="0" fontId="6" fillId="3" borderId="1" xfId="1" applyFont="1" applyFill="1" applyBorder="1" applyAlignment="1"/>
    <xf numFmtId="0" fontId="1" fillId="3" borderId="0" xfId="1" applyFont="1" applyFill="1" applyBorder="1"/>
    <xf numFmtId="164" fontId="16" fillId="3" borderId="0" xfId="1" applyNumberFormat="1" applyFont="1" applyFill="1" applyBorder="1" applyAlignment="1">
      <alignment horizontal="center"/>
    </xf>
    <xf numFmtId="0" fontId="6" fillId="3" borderId="10" xfId="1" applyFont="1" applyFill="1" applyBorder="1" applyAlignment="1">
      <alignment horizontal="left"/>
    </xf>
    <xf numFmtId="164" fontId="1" fillId="3" borderId="11" xfId="1" applyNumberFormat="1" applyFont="1" applyFill="1" applyBorder="1" applyAlignment="1">
      <alignment horizontal="right"/>
    </xf>
    <xf numFmtId="164" fontId="1" fillId="3" borderId="0" xfId="1" applyNumberFormat="1" applyFont="1" applyFill="1" applyBorder="1" applyAlignment="1">
      <alignment horizontal="right"/>
    </xf>
    <xf numFmtId="0" fontId="6" fillId="5" borderId="0" xfId="1" applyFont="1" applyFill="1" applyBorder="1" applyAlignment="1"/>
    <xf numFmtId="164" fontId="6" fillId="5" borderId="0" xfId="1" applyNumberFormat="1" applyFont="1" applyFill="1" applyBorder="1" applyAlignment="1">
      <alignment horizontal="right"/>
    </xf>
    <xf numFmtId="0" fontId="6" fillId="3" borderId="12" xfId="1" applyFont="1" applyFill="1" applyBorder="1" applyAlignment="1">
      <alignment horizontal="left"/>
    </xf>
    <xf numFmtId="164" fontId="1" fillId="3" borderId="13" xfId="1" applyNumberFormat="1" applyFont="1" applyFill="1" applyBorder="1" applyAlignment="1">
      <alignment horizontal="right"/>
    </xf>
    <xf numFmtId="0" fontId="6" fillId="5" borderId="4" xfId="1" applyFont="1" applyFill="1" applyBorder="1" applyAlignment="1"/>
    <xf numFmtId="164" fontId="1" fillId="5" borderId="4" xfId="1" applyNumberFormat="1" applyFont="1" applyFill="1" applyBorder="1" applyAlignment="1">
      <alignment horizontal="right"/>
    </xf>
    <xf numFmtId="0" fontId="6" fillId="2" borderId="0" xfId="1" applyFont="1" applyFill="1" applyBorder="1" applyAlignment="1"/>
    <xf numFmtId="164" fontId="1" fillId="2" borderId="0" xfId="1" applyNumberFormat="1" applyFont="1" applyFill="1" applyBorder="1" applyAlignment="1">
      <alignment horizontal="right"/>
    </xf>
    <xf numFmtId="0" fontId="6" fillId="2" borderId="2" xfId="1" applyFont="1" applyFill="1" applyBorder="1" applyAlignment="1"/>
    <xf numFmtId="164" fontId="1" fillId="2" borderId="2" xfId="1" applyNumberFormat="1" applyFont="1" applyFill="1" applyBorder="1" applyAlignment="1">
      <alignment horizontal="right"/>
    </xf>
    <xf numFmtId="0" fontId="6" fillId="2" borderId="4" xfId="1" applyFont="1" applyFill="1" applyBorder="1" applyAlignment="1">
      <alignment horizontal="left"/>
    </xf>
    <xf numFmtId="164" fontId="6" fillId="2" borderId="4" xfId="1" applyNumberFormat="1" applyFont="1" applyFill="1" applyBorder="1" applyAlignment="1">
      <alignment horizontal="right"/>
    </xf>
    <xf numFmtId="0" fontId="6" fillId="5" borderId="3" xfId="1" applyFont="1" applyFill="1" applyBorder="1" applyAlignment="1">
      <alignment horizontal="left"/>
    </xf>
    <xf numFmtId="164" fontId="6" fillId="5" borderId="3" xfId="1" applyNumberFormat="1" applyFont="1" applyFill="1" applyBorder="1" applyAlignment="1">
      <alignment horizontal="right"/>
    </xf>
    <xf numFmtId="0" fontId="1" fillId="3" borderId="1" xfId="1" applyFont="1" applyFill="1" applyBorder="1" applyAlignment="1">
      <alignment horizontal="left"/>
    </xf>
    <xf numFmtId="0" fontId="6" fillId="3" borderId="12" xfId="1" applyFont="1" applyFill="1" applyBorder="1"/>
    <xf numFmtId="0" fontId="16" fillId="5" borderId="3" xfId="1" applyFont="1" applyFill="1" applyBorder="1" applyAlignment="1">
      <alignment horizontal="left"/>
    </xf>
    <xf numFmtId="164" fontId="16" fillId="5" borderId="3" xfId="1" applyNumberFormat="1" applyFont="1" applyFill="1" applyBorder="1" applyAlignment="1">
      <alignment horizontal="right"/>
    </xf>
    <xf numFmtId="164" fontId="16" fillId="3" borderId="0" xfId="1" applyNumberFormat="1" applyFont="1" applyFill="1" applyBorder="1" applyAlignment="1">
      <alignment horizontal="right"/>
    </xf>
    <xf numFmtId="0" fontId="6" fillId="3" borderId="14" xfId="1" applyFont="1" applyFill="1" applyBorder="1" applyAlignment="1">
      <alignment horizontal="left"/>
    </xf>
    <xf numFmtId="164" fontId="6" fillId="3" borderId="15" xfId="1" applyNumberFormat="1" applyFont="1" applyFill="1" applyBorder="1" applyAlignment="1">
      <alignment horizontal="right"/>
    </xf>
    <xf numFmtId="0" fontId="16" fillId="3" borderId="0" xfId="1" applyFont="1" applyFill="1" applyBorder="1" applyAlignment="1">
      <alignment horizontal="left"/>
    </xf>
    <xf numFmtId="0" fontId="6" fillId="3" borderId="16" xfId="1" applyFont="1" applyFill="1" applyBorder="1" applyAlignment="1">
      <alignment horizontal="left"/>
    </xf>
    <xf numFmtId="10" fontId="6" fillId="3" borderId="17" xfId="1" applyNumberFormat="1" applyFont="1" applyFill="1" applyBorder="1" applyAlignment="1">
      <alignment horizontal="right"/>
    </xf>
    <xf numFmtId="0" fontId="6" fillId="3" borderId="20" xfId="1" applyFont="1" applyFill="1" applyBorder="1" applyAlignment="1">
      <alignment horizontal="left"/>
    </xf>
    <xf numFmtId="164" fontId="6" fillId="3" borderId="21" xfId="1" applyNumberFormat="1" applyFont="1" applyFill="1" applyBorder="1" applyAlignment="1">
      <alignment horizontal="right"/>
    </xf>
    <xf numFmtId="0" fontId="16" fillId="2" borderId="19" xfId="1" applyFont="1" applyFill="1" applyBorder="1" applyAlignment="1">
      <alignment horizontal="left"/>
    </xf>
    <xf numFmtId="164" fontId="16" fillId="2" borderId="3" xfId="1" applyNumberFormat="1" applyFont="1" applyFill="1" applyBorder="1" applyAlignment="1">
      <alignment horizontal="right"/>
    </xf>
    <xf numFmtId="0" fontId="6" fillId="3" borderId="10" xfId="1" applyFont="1" applyFill="1" applyBorder="1" applyAlignment="1"/>
    <xf numFmtId="164" fontId="6" fillId="3" borderId="11" xfId="1" applyNumberFormat="1" applyFont="1" applyFill="1" applyBorder="1" applyAlignment="1">
      <alignment horizontal="right"/>
    </xf>
    <xf numFmtId="164" fontId="6" fillId="3" borderId="13" xfId="1" applyNumberFormat="1" applyFont="1" applyFill="1" applyBorder="1" applyAlignment="1">
      <alignment horizontal="right"/>
    </xf>
    <xf numFmtId="0" fontId="16" fillId="3" borderId="4" xfId="1" applyFont="1" applyFill="1" applyBorder="1" applyAlignment="1">
      <alignment horizontal="left"/>
    </xf>
    <xf numFmtId="164" fontId="16" fillId="3" borderId="4" xfId="1" applyNumberFormat="1" applyFont="1" applyFill="1" applyBorder="1" applyAlignment="1">
      <alignment horizontal="right"/>
    </xf>
    <xf numFmtId="0" fontId="1" fillId="3" borderId="4" xfId="1" applyFont="1" applyFill="1" applyBorder="1"/>
    <xf numFmtId="0" fontId="1" fillId="3" borderId="5" xfId="1" applyFont="1" applyFill="1" applyBorder="1"/>
    <xf numFmtId="0" fontId="20" fillId="3" borderId="0" xfId="1" applyFont="1" applyFill="1" applyBorder="1" applyAlignment="1">
      <alignment vertical="center"/>
    </xf>
    <xf numFmtId="0" fontId="14" fillId="3" borderId="1" xfId="1" applyFill="1" applyBorder="1"/>
    <xf numFmtId="0" fontId="2" fillId="3" borderId="0" xfId="1" applyFont="1" applyFill="1" applyBorder="1" applyAlignment="1">
      <alignment vertical="center" wrapText="1"/>
    </xf>
    <xf numFmtId="0" fontId="14" fillId="3" borderId="0" xfId="1" applyFill="1" applyBorder="1"/>
    <xf numFmtId="165" fontId="14" fillId="3" borderId="0" xfId="1" applyNumberFormat="1" applyFill="1" applyBorder="1"/>
    <xf numFmtId="0" fontId="16" fillId="3" borderId="0" xfId="0" applyFont="1" applyFill="1" applyBorder="1" applyAlignment="1"/>
    <xf numFmtId="0" fontId="0" fillId="2" borderId="22" xfId="1" applyFont="1" applyFill="1" applyBorder="1" applyAlignment="1" applyProtection="1">
      <alignment horizontal="center"/>
    </xf>
    <xf numFmtId="0" fontId="16" fillId="2" borderId="23" xfId="0" applyFont="1" applyFill="1" applyBorder="1" applyAlignment="1"/>
    <xf numFmtId="0" fontId="16" fillId="2" borderId="24" xfId="0" applyFont="1" applyFill="1" applyBorder="1" applyAlignment="1">
      <alignment horizontal="center"/>
    </xf>
    <xf numFmtId="8" fontId="1" fillId="0" borderId="25" xfId="1" applyNumberFormat="1" applyFont="1" applyFill="1" applyBorder="1" applyAlignment="1" applyProtection="1">
      <alignment horizontal="center"/>
    </xf>
    <xf numFmtId="0" fontId="16" fillId="5" borderId="24" xfId="1" applyFont="1" applyFill="1" applyBorder="1" applyAlignment="1">
      <alignment horizontal="center" wrapText="1"/>
    </xf>
    <xf numFmtId="165" fontId="16" fillId="5" borderId="24" xfId="1" applyNumberFormat="1" applyFont="1" applyFill="1" applyBorder="1" applyAlignment="1">
      <alignment horizontal="center" wrapText="1"/>
    </xf>
    <xf numFmtId="0" fontId="6" fillId="0" borderId="12" xfId="0" applyFont="1" applyBorder="1" applyAlignment="1" applyProtection="1">
      <protection locked="0"/>
    </xf>
    <xf numFmtId="0" fontId="6" fillId="0" borderId="26" xfId="0" applyFont="1" applyBorder="1" applyAlignment="1" applyProtection="1">
      <alignment horizontal="center"/>
      <protection locked="0"/>
    </xf>
    <xf numFmtId="40" fontId="6" fillId="0" borderId="26" xfId="0" applyNumberFormat="1" applyFont="1" applyBorder="1" applyAlignment="1" applyProtection="1">
      <alignment horizontal="right"/>
      <protection locked="0"/>
    </xf>
    <xf numFmtId="40" fontId="6" fillId="0" borderId="26" xfId="0" applyNumberFormat="1" applyFont="1" applyBorder="1" applyAlignment="1" applyProtection="1">
      <alignment horizontal="right"/>
    </xf>
    <xf numFmtId="0" fontId="14" fillId="0" borderId="0" xfId="1" applyFill="1" applyBorder="1"/>
    <xf numFmtId="0" fontId="6" fillId="3" borderId="26" xfId="1" applyFont="1" applyFill="1" applyBorder="1" applyAlignment="1" applyProtection="1">
      <alignment horizontal="center" wrapText="1"/>
      <protection locked="0"/>
    </xf>
    <xf numFmtId="40" fontId="6" fillId="3" borderId="26" xfId="1" applyNumberFormat="1" applyFont="1" applyFill="1" applyBorder="1" applyAlignment="1" applyProtection="1">
      <alignment horizontal="right" wrapText="1"/>
      <protection locked="0"/>
    </xf>
    <xf numFmtId="40" fontId="6" fillId="0" borderId="26" xfId="1" applyNumberFormat="1" applyFont="1" applyBorder="1" applyAlignment="1" applyProtection="1">
      <alignment horizontal="right"/>
    </xf>
    <xf numFmtId="40" fontId="6" fillId="0" borderId="27" xfId="0" applyNumberFormat="1" applyFont="1" applyBorder="1" applyAlignment="1" applyProtection="1">
      <alignment horizontal="right"/>
      <protection locked="0"/>
    </xf>
    <xf numFmtId="40" fontId="6" fillId="0" borderId="27" xfId="0" applyNumberFormat="1" applyFont="1" applyBorder="1" applyAlignment="1" applyProtection="1">
      <alignment horizontal="right"/>
    </xf>
    <xf numFmtId="0" fontId="0" fillId="5" borderId="22" xfId="1" applyFont="1" applyFill="1" applyBorder="1" applyAlignment="1" applyProtection="1">
      <alignment horizontal="center"/>
    </xf>
    <xf numFmtId="0" fontId="16" fillId="3" borderId="7" xfId="0" applyFont="1" applyFill="1" applyBorder="1" applyAlignment="1"/>
    <xf numFmtId="40" fontId="16" fillId="3" borderId="28" xfId="0" applyNumberFormat="1" applyFont="1" applyFill="1" applyBorder="1" applyAlignment="1" applyProtection="1">
      <alignment horizontal="center"/>
    </xf>
    <xf numFmtId="8" fontId="16" fillId="3" borderId="29" xfId="0" applyNumberFormat="1" applyFont="1" applyFill="1" applyBorder="1" applyAlignment="1" applyProtection="1">
      <alignment horizontal="right"/>
    </xf>
    <xf numFmtId="8" fontId="1" fillId="0" borderId="25" xfId="1" applyNumberFormat="1" applyFont="1" applyBorder="1" applyAlignment="1" applyProtection="1">
      <alignment horizontal="center"/>
    </xf>
    <xf numFmtId="0" fontId="1" fillId="3" borderId="0" xfId="0" applyFont="1" applyFill="1" applyBorder="1"/>
    <xf numFmtId="0" fontId="4" fillId="3" borderId="0" xfId="0" applyFont="1" applyFill="1" applyBorder="1"/>
    <xf numFmtId="0" fontId="1" fillId="3" borderId="0" xfId="0" applyFont="1" applyFill="1" applyBorder="1" applyAlignment="1">
      <alignment horizontal="center"/>
    </xf>
    <xf numFmtId="0" fontId="16" fillId="2" borderId="10" xfId="0" applyFont="1" applyFill="1" applyBorder="1" applyAlignment="1">
      <alignment horizontal="center"/>
    </xf>
    <xf numFmtId="0" fontId="16" fillId="2" borderId="30" xfId="0" applyFont="1" applyFill="1" applyBorder="1" applyAlignment="1">
      <alignment horizontal="center"/>
    </xf>
    <xf numFmtId="0" fontId="22" fillId="3" borderId="0" xfId="0" applyFont="1" applyFill="1" applyBorder="1" applyAlignment="1">
      <alignment horizontal="center" wrapText="1"/>
    </xf>
    <xf numFmtId="166" fontId="6" fillId="3" borderId="12" xfId="0" applyNumberFormat="1" applyFont="1" applyFill="1" applyBorder="1" applyAlignment="1" applyProtection="1">
      <protection locked="0"/>
    </xf>
    <xf numFmtId="40" fontId="6" fillId="3" borderId="26" xfId="0" applyNumberFormat="1" applyFont="1" applyFill="1" applyBorder="1" applyAlignment="1" applyProtection="1">
      <alignment horizontal="right"/>
      <protection locked="0"/>
    </xf>
    <xf numFmtId="40" fontId="6" fillId="3" borderId="0" xfId="0" applyNumberFormat="1" applyFont="1" applyFill="1" applyBorder="1" applyAlignment="1">
      <alignment horizontal="right"/>
    </xf>
    <xf numFmtId="40" fontId="6" fillId="3" borderId="18" xfId="0" applyNumberFormat="1" applyFont="1" applyFill="1" applyBorder="1" applyAlignment="1" applyProtection="1">
      <alignment horizontal="right"/>
      <protection locked="0"/>
    </xf>
    <xf numFmtId="0" fontId="16" fillId="3" borderId="28" xfId="0" applyFont="1" applyFill="1" applyBorder="1" applyAlignment="1" applyProtection="1">
      <alignment horizontal="center"/>
    </xf>
    <xf numFmtId="0" fontId="6" fillId="0" borderId="26" xfId="1" applyFont="1" applyBorder="1" applyAlignment="1" applyProtection="1">
      <alignment horizontal="center"/>
      <protection locked="0"/>
    </xf>
    <xf numFmtId="0" fontId="6" fillId="0" borderId="26" xfId="1" applyNumberFormat="1" applyFont="1" applyBorder="1" applyAlignment="1" applyProtection="1">
      <alignment horizontal="center"/>
      <protection locked="0"/>
    </xf>
    <xf numFmtId="40" fontId="6" fillId="0" borderId="26" xfId="1" applyNumberFormat="1" applyFont="1" applyBorder="1" applyAlignment="1" applyProtection="1">
      <alignment horizontal="right"/>
      <protection locked="0"/>
    </xf>
    <xf numFmtId="40" fontId="6" fillId="0" borderId="27" xfId="1" applyNumberFormat="1" applyFont="1" applyBorder="1" applyAlignment="1" applyProtection="1">
      <alignment horizontal="right"/>
      <protection locked="0"/>
    </xf>
    <xf numFmtId="40" fontId="6" fillId="0" borderId="27" xfId="1" applyNumberFormat="1" applyFont="1" applyBorder="1" applyAlignment="1" applyProtection="1">
      <alignment horizontal="right"/>
    </xf>
    <xf numFmtId="0" fontId="16" fillId="0" borderId="12" xfId="0" applyFont="1" applyBorder="1" applyAlignment="1" applyProtection="1">
      <protection locked="0"/>
    </xf>
    <xf numFmtId="40" fontId="16" fillId="0" borderId="26" xfId="0" applyNumberFormat="1" applyFont="1" applyBorder="1" applyAlignment="1" applyProtection="1">
      <alignment horizontal="right"/>
      <protection locked="0"/>
    </xf>
    <xf numFmtId="0" fontId="16" fillId="3" borderId="7" xfId="1" applyFont="1" applyFill="1" applyBorder="1" applyAlignment="1"/>
    <xf numFmtId="40" fontId="16" fillId="3" borderId="28" xfId="1" applyNumberFormat="1" applyFont="1" applyFill="1" applyBorder="1" applyAlignment="1" applyProtection="1">
      <alignment horizontal="center"/>
    </xf>
    <xf numFmtId="8" fontId="16" fillId="3" borderId="29" xfId="1" applyNumberFormat="1" applyFont="1" applyFill="1" applyBorder="1" applyAlignment="1" applyProtection="1"/>
    <xf numFmtId="165" fontId="1" fillId="3" borderId="0" xfId="1" applyNumberFormat="1" applyFont="1" applyFill="1" applyBorder="1"/>
    <xf numFmtId="0" fontId="16" fillId="5" borderId="24" xfId="1" applyFont="1" applyFill="1" applyBorder="1" applyAlignment="1">
      <alignment horizontal="center"/>
    </xf>
    <xf numFmtId="167" fontId="16" fillId="5" borderId="24" xfId="1" applyNumberFormat="1" applyFont="1" applyFill="1" applyBorder="1" applyAlignment="1">
      <alignment horizontal="center" wrapText="1"/>
    </xf>
    <xf numFmtId="0" fontId="6" fillId="0" borderId="6" xfId="0" applyFont="1" applyFill="1" applyBorder="1" applyAlignment="1" applyProtection="1">
      <protection locked="0"/>
    </xf>
    <xf numFmtId="3" fontId="6" fillId="0" borderId="26" xfId="1" applyNumberFormat="1" applyFont="1" applyBorder="1" applyAlignment="1" applyProtection="1">
      <alignment horizontal="center"/>
      <protection locked="0"/>
    </xf>
    <xf numFmtId="0" fontId="3" fillId="3" borderId="28" xfId="1" applyFont="1" applyFill="1" applyBorder="1" applyAlignment="1" applyProtection="1">
      <alignment horizontal="center"/>
    </xf>
    <xf numFmtId="167" fontId="6" fillId="0" borderId="26" xfId="1" applyNumberFormat="1" applyFont="1" applyBorder="1" applyAlignment="1" applyProtection="1">
      <alignment horizontal="center"/>
      <protection locked="0"/>
    </xf>
    <xf numFmtId="3" fontId="6" fillId="0" borderId="27" xfId="1" applyNumberFormat="1" applyFont="1" applyBorder="1" applyAlignment="1" applyProtection="1">
      <alignment horizontal="center"/>
      <protection locked="0"/>
    </xf>
    <xf numFmtId="0" fontId="16" fillId="3" borderId="1" xfId="0" applyFont="1" applyFill="1" applyBorder="1" applyAlignment="1"/>
    <xf numFmtId="0" fontId="16" fillId="3" borderId="28" xfId="1" applyFont="1" applyFill="1" applyBorder="1" applyAlignment="1" applyProtection="1">
      <alignment horizontal="center"/>
    </xf>
    <xf numFmtId="0" fontId="16" fillId="3" borderId="0" xfId="1" applyFont="1" applyFill="1" applyBorder="1" applyAlignment="1">
      <alignment horizontal="right"/>
    </xf>
    <xf numFmtId="0" fontId="1" fillId="3" borderId="0" xfId="1" applyFont="1" applyFill="1" applyBorder="1" applyAlignment="1"/>
    <xf numFmtId="0" fontId="6" fillId="0" borderId="27" xfId="1" applyFont="1" applyBorder="1" applyAlignment="1" applyProtection="1">
      <alignment horizontal="center"/>
      <protection locked="0"/>
    </xf>
    <xf numFmtId="0" fontId="16" fillId="3" borderId="31" xfId="1" applyFont="1" applyFill="1" applyBorder="1" applyAlignment="1" applyProtection="1">
      <alignment horizontal="center"/>
    </xf>
    <xf numFmtId="0" fontId="1" fillId="3" borderId="0" xfId="1" applyFont="1" applyFill="1" applyBorder="1" applyAlignment="1">
      <alignment horizontal="center"/>
    </xf>
    <xf numFmtId="40" fontId="6" fillId="0" borderId="26" xfId="1" applyNumberFormat="1" applyFont="1" applyBorder="1" applyAlignment="1">
      <alignment horizontal="right"/>
    </xf>
    <xf numFmtId="40" fontId="6" fillId="0" borderId="27" xfId="1" applyNumberFormat="1" applyFont="1" applyBorder="1" applyAlignment="1">
      <alignment horizontal="right"/>
    </xf>
    <xf numFmtId="0" fontId="16" fillId="3" borderId="28" xfId="1" applyFont="1" applyFill="1" applyBorder="1" applyAlignment="1">
      <alignment horizontal="center"/>
    </xf>
    <xf numFmtId="8" fontId="16" fillId="3" borderId="29" xfId="1" applyNumberFormat="1" applyFont="1" applyFill="1" applyBorder="1" applyAlignment="1"/>
    <xf numFmtId="0" fontId="16" fillId="5" borderId="32" xfId="1" applyFont="1" applyFill="1" applyBorder="1" applyAlignment="1">
      <alignment horizontal="center" wrapText="1"/>
    </xf>
    <xf numFmtId="168" fontId="6" fillId="0" borderId="26" xfId="1" applyNumberFormat="1" applyFont="1" applyBorder="1" applyAlignment="1" applyProtection="1">
      <alignment horizontal="center"/>
      <protection locked="0"/>
    </xf>
    <xf numFmtId="168" fontId="6" fillId="0" borderId="27" xfId="1" applyNumberFormat="1" applyFont="1" applyBorder="1" applyAlignment="1" applyProtection="1">
      <alignment horizontal="center"/>
      <protection locked="0"/>
    </xf>
    <xf numFmtId="165" fontId="16" fillId="3" borderId="0" xfId="1" applyNumberFormat="1" applyFont="1" applyFill="1" applyBorder="1" applyAlignment="1">
      <alignment horizontal="center" wrapText="1"/>
    </xf>
    <xf numFmtId="0" fontId="16" fillId="3" borderId="0" xfId="1" applyFont="1" applyFill="1" applyBorder="1" applyAlignment="1"/>
    <xf numFmtId="0" fontId="3" fillId="5" borderId="24" xfId="1" applyFont="1" applyFill="1" applyBorder="1" applyAlignment="1">
      <alignment horizontal="center"/>
    </xf>
    <xf numFmtId="0" fontId="3" fillId="5" borderId="5" xfId="1" applyFont="1" applyFill="1" applyBorder="1" applyAlignment="1">
      <alignment horizontal="center"/>
    </xf>
    <xf numFmtId="40" fontId="6" fillId="0" borderId="33" xfId="1" applyNumberFormat="1" applyFont="1" applyBorder="1" applyAlignment="1" applyProtection="1">
      <alignment horizontal="right"/>
      <protection locked="0"/>
    </xf>
    <xf numFmtId="169" fontId="2" fillId="3" borderId="0" xfId="1" applyNumberFormat="1" applyFont="1" applyFill="1" applyBorder="1" applyAlignment="1" applyProtection="1">
      <protection locked="0"/>
    </xf>
    <xf numFmtId="0" fontId="16" fillId="0" borderId="26" xfId="1" applyFont="1" applyBorder="1" applyAlignment="1" applyProtection="1">
      <alignment horizontal="right"/>
      <protection locked="0"/>
    </xf>
    <xf numFmtId="0" fontId="6" fillId="0" borderId="26" xfId="1" applyFont="1" applyBorder="1" applyAlignment="1" applyProtection="1">
      <alignment horizontal="right"/>
      <protection locked="0"/>
    </xf>
    <xf numFmtId="169" fontId="1" fillId="3" borderId="0" xfId="1" applyNumberFormat="1" applyFont="1" applyFill="1" applyBorder="1" applyAlignment="1" applyProtection="1">
      <protection locked="0"/>
    </xf>
    <xf numFmtId="40" fontId="6" fillId="0" borderId="34" xfId="1" applyNumberFormat="1" applyFont="1" applyBorder="1" applyAlignment="1">
      <alignment horizontal="right"/>
    </xf>
    <xf numFmtId="0" fontId="1" fillId="3" borderId="7" xfId="1" applyFont="1" applyFill="1" applyBorder="1"/>
    <xf numFmtId="168" fontId="3" fillId="3" borderId="7" xfId="1" applyNumberFormat="1" applyFont="1" applyFill="1" applyBorder="1" applyAlignment="1"/>
    <xf numFmtId="40" fontId="3" fillId="3" borderId="28" xfId="1" applyNumberFormat="1" applyFont="1" applyFill="1" applyBorder="1" applyAlignment="1">
      <alignment horizontal="center"/>
    </xf>
    <xf numFmtId="8" fontId="3" fillId="3" borderId="29" xfId="1" applyNumberFormat="1" applyFont="1" applyFill="1" applyBorder="1" applyAlignment="1"/>
    <xf numFmtId="168" fontId="3" fillId="3" borderId="0" xfId="1" applyNumberFormat="1" applyFont="1" applyFill="1" applyBorder="1" applyAlignment="1"/>
    <xf numFmtId="0" fontId="16" fillId="5" borderId="23" xfId="1" applyFont="1" applyFill="1" applyBorder="1" applyAlignment="1">
      <alignment horizontal="center"/>
    </xf>
    <xf numFmtId="168" fontId="16" fillId="5" borderId="24" xfId="1" applyNumberFormat="1" applyFont="1" applyFill="1" applyBorder="1" applyAlignment="1">
      <alignment horizontal="center"/>
    </xf>
    <xf numFmtId="3" fontId="2" fillId="3" borderId="0" xfId="1" applyNumberFormat="1" applyFont="1" applyFill="1" applyBorder="1" applyAlignment="1" applyProtection="1">
      <protection locked="0"/>
    </xf>
    <xf numFmtId="3" fontId="6" fillId="3" borderId="0" xfId="1" applyNumberFormat="1" applyFont="1" applyFill="1" applyBorder="1" applyAlignment="1" applyProtection="1">
      <protection locked="0"/>
    </xf>
    <xf numFmtId="40" fontId="16" fillId="3" borderId="28" xfId="1" applyNumberFormat="1" applyFont="1" applyFill="1" applyBorder="1" applyAlignment="1">
      <alignment horizontal="center"/>
    </xf>
    <xf numFmtId="0" fontId="14" fillId="3" borderId="4" xfId="1" applyFill="1" applyBorder="1"/>
    <xf numFmtId="165" fontId="1" fillId="3" borderId="4" xfId="1" applyNumberFormat="1" applyFont="1" applyFill="1" applyBorder="1"/>
    <xf numFmtId="0" fontId="16" fillId="3" borderId="4" xfId="1" applyFont="1" applyFill="1" applyBorder="1"/>
    <xf numFmtId="0" fontId="14" fillId="3" borderId="5" xfId="1" applyFill="1" applyBorder="1"/>
    <xf numFmtId="0" fontId="20" fillId="3" borderId="7" xfId="1" applyFont="1" applyFill="1" applyBorder="1" applyAlignment="1">
      <alignment horizontal="center" vertical="center"/>
    </xf>
    <xf numFmtId="0" fontId="20" fillId="3" borderId="0" xfId="1" applyFont="1" applyFill="1" applyBorder="1" applyAlignment="1">
      <alignment horizontal="center" vertical="center"/>
    </xf>
    <xf numFmtId="0" fontId="16" fillId="3" borderId="0" xfId="1" applyFont="1" applyFill="1" applyBorder="1" applyAlignment="1">
      <alignment horizontal="center"/>
    </xf>
    <xf numFmtId="0" fontId="3" fillId="2" borderId="19" xfId="1" applyFont="1" applyFill="1" applyBorder="1" applyAlignment="1">
      <alignment horizontal="center"/>
    </xf>
    <xf numFmtId="0" fontId="3" fillId="2" borderId="19" xfId="1" applyFont="1" applyFill="1" applyBorder="1" applyAlignment="1">
      <alignment horizontal="center" wrapText="1"/>
    </xf>
    <xf numFmtId="0" fontId="3" fillId="2" borderId="18" xfId="1" applyFont="1" applyFill="1" applyBorder="1" applyAlignment="1">
      <alignment horizontal="center" vertical="top" wrapText="1"/>
    </xf>
    <xf numFmtId="0" fontId="3" fillId="2" borderId="18" xfId="1" applyFont="1" applyFill="1" applyBorder="1" applyAlignment="1">
      <alignment horizontal="center"/>
    </xf>
    <xf numFmtId="0" fontId="3" fillId="3" borderId="0" xfId="1" applyFont="1" applyFill="1" applyBorder="1" applyAlignment="1">
      <alignment horizontal="center"/>
    </xf>
    <xf numFmtId="0" fontId="16" fillId="5" borderId="18" xfId="1" applyFont="1" applyFill="1" applyBorder="1" applyAlignment="1">
      <alignment horizontal="center" wrapText="1"/>
    </xf>
    <xf numFmtId="0" fontId="6" fillId="0" borderId="10" xfId="1" applyFont="1" applyFill="1" applyBorder="1" applyAlignment="1" applyProtection="1">
      <protection locked="0"/>
    </xf>
    <xf numFmtId="0" fontId="6" fillId="0" borderId="24" xfId="1" applyFont="1" applyBorder="1" applyAlignment="1" applyProtection="1">
      <alignment horizontal="center"/>
      <protection locked="0"/>
    </xf>
    <xf numFmtId="40" fontId="6" fillId="0" borderId="24" xfId="1" applyNumberFormat="1" applyFont="1" applyBorder="1" applyAlignment="1" applyProtection="1">
      <alignment horizontal="right"/>
      <protection locked="0"/>
    </xf>
    <xf numFmtId="40" fontId="6" fillId="0" borderId="24" xfId="1" applyNumberFormat="1" applyFont="1" applyBorder="1" applyAlignment="1">
      <alignment horizontal="right"/>
    </xf>
    <xf numFmtId="40" fontId="6" fillId="3" borderId="0" xfId="1" applyNumberFormat="1" applyFont="1" applyFill="1" applyBorder="1" applyAlignment="1">
      <alignment horizontal="right"/>
    </xf>
    <xf numFmtId="0" fontId="6" fillId="0" borderId="24" xfId="1" applyNumberFormat="1" applyFont="1" applyBorder="1" applyAlignment="1" applyProtection="1">
      <alignment horizontal="center"/>
      <protection locked="0"/>
    </xf>
    <xf numFmtId="0" fontId="6" fillId="0" borderId="12" xfId="1" applyFont="1" applyFill="1" applyBorder="1" applyAlignment="1" applyProtection="1">
      <protection locked="0"/>
    </xf>
    <xf numFmtId="40" fontId="6" fillId="0" borderId="18" xfId="1" applyNumberFormat="1" applyFont="1" applyBorder="1" applyAlignment="1">
      <alignment horizontal="right"/>
    </xf>
    <xf numFmtId="0" fontId="23" fillId="3" borderId="0" xfId="1" applyFont="1" applyFill="1" applyBorder="1" applyAlignment="1">
      <alignment horizontal="center"/>
    </xf>
    <xf numFmtId="8" fontId="3" fillId="3" borderId="29" xfId="1" applyNumberFormat="1" applyFont="1" applyFill="1" applyBorder="1" applyAlignment="1">
      <alignment horizontal="right"/>
    </xf>
    <xf numFmtId="8" fontId="3" fillId="3" borderId="0" xfId="1" applyNumberFormat="1" applyFont="1" applyFill="1" applyBorder="1" applyAlignment="1">
      <alignment horizontal="right"/>
    </xf>
    <xf numFmtId="0" fontId="3" fillId="3" borderId="0" xfId="1" applyFont="1" applyFill="1" applyBorder="1" applyAlignment="1"/>
    <xf numFmtId="0" fontId="3" fillId="2" borderId="18" xfId="1" applyFont="1" applyFill="1" applyBorder="1" applyAlignment="1">
      <alignment horizontal="center" wrapText="1"/>
    </xf>
    <xf numFmtId="0" fontId="16" fillId="5" borderId="18" xfId="1" applyFont="1" applyFill="1" applyBorder="1" applyAlignment="1">
      <alignment horizontal="center"/>
    </xf>
    <xf numFmtId="0" fontId="16" fillId="0" borderId="24" xfId="1" applyFont="1" applyBorder="1" applyAlignment="1" applyProtection="1">
      <alignment horizontal="center"/>
      <protection locked="0"/>
    </xf>
    <xf numFmtId="0" fontId="16" fillId="0" borderId="26" xfId="1" applyFont="1" applyBorder="1" applyAlignment="1" applyProtection="1">
      <alignment horizontal="center"/>
      <protection locked="0"/>
    </xf>
    <xf numFmtId="169" fontId="16" fillId="3" borderId="28" xfId="1" applyNumberFormat="1" applyFont="1" applyFill="1" applyBorder="1" applyAlignment="1">
      <alignment horizontal="center"/>
    </xf>
    <xf numFmtId="8" fontId="16" fillId="3" borderId="29" xfId="1" applyNumberFormat="1" applyFont="1" applyFill="1" applyBorder="1" applyAlignment="1">
      <alignment horizontal="right"/>
    </xf>
    <xf numFmtId="8" fontId="16" fillId="3" borderId="0" xfId="1" applyNumberFormat="1" applyFont="1" applyFill="1" applyBorder="1" applyAlignment="1">
      <alignment horizontal="right"/>
    </xf>
    <xf numFmtId="0" fontId="16" fillId="0" borderId="24" xfId="1" applyFont="1" applyBorder="1" applyAlignment="1" applyProtection="1">
      <alignment horizontal="right"/>
      <protection locked="0"/>
    </xf>
    <xf numFmtId="40" fontId="3" fillId="3" borderId="29" xfId="1" applyNumberFormat="1" applyFont="1" applyFill="1" applyBorder="1" applyAlignment="1">
      <alignment horizontal="right"/>
    </xf>
    <xf numFmtId="40" fontId="3" fillId="3" borderId="0" xfId="1" applyNumberFormat="1" applyFont="1" applyFill="1" applyBorder="1" applyAlignment="1">
      <alignment horizontal="right"/>
    </xf>
    <xf numFmtId="40" fontId="16" fillId="3" borderId="29" xfId="1" applyNumberFormat="1" applyFont="1" applyFill="1" applyBorder="1" applyAlignment="1">
      <alignment horizontal="right"/>
    </xf>
    <xf numFmtId="0" fontId="3" fillId="2" borderId="28" xfId="1" applyFont="1" applyFill="1" applyBorder="1" applyAlignment="1"/>
    <xf numFmtId="8" fontId="3" fillId="2" borderId="29" xfId="1" applyNumberFormat="1" applyFont="1" applyFill="1" applyBorder="1" applyAlignment="1">
      <alignment horizontal="right"/>
    </xf>
    <xf numFmtId="166" fontId="16" fillId="3" borderId="0" xfId="1" applyNumberFormat="1" applyFont="1" applyFill="1" applyBorder="1" applyAlignment="1"/>
    <xf numFmtId="166" fontId="16" fillId="5" borderId="28" xfId="1" applyNumberFormat="1" applyFont="1" applyFill="1" applyBorder="1" applyAlignment="1"/>
    <xf numFmtId="8" fontId="16" fillId="5" borderId="29" xfId="1" applyNumberFormat="1" applyFont="1" applyFill="1" applyBorder="1" applyAlignment="1">
      <alignment horizontal="right"/>
    </xf>
    <xf numFmtId="0" fontId="1" fillId="3" borderId="0" xfId="1" applyFont="1" applyFill="1" applyBorder="1" applyAlignment="1">
      <alignment wrapText="1"/>
    </xf>
    <xf numFmtId="0" fontId="1" fillId="3" borderId="0" xfId="1" applyFont="1" applyFill="1" applyBorder="1" applyAlignment="1">
      <alignment horizontal="left" wrapText="1"/>
    </xf>
    <xf numFmtId="0" fontId="1" fillId="3" borderId="36" xfId="1" applyFont="1" applyFill="1" applyBorder="1" applyAlignment="1">
      <alignment horizontal="center" vertical="center" wrapText="1"/>
    </xf>
    <xf numFmtId="0" fontId="1" fillId="3" borderId="0" xfId="1" applyFont="1" applyFill="1" applyBorder="1" applyAlignment="1">
      <alignment horizontal="center" vertical="center" wrapText="1"/>
    </xf>
    <xf numFmtId="0" fontId="1" fillId="3" borderId="0" xfId="1" applyFont="1" applyFill="1"/>
    <xf numFmtId="0" fontId="16" fillId="8" borderId="24" xfId="1" applyFont="1" applyFill="1" applyBorder="1" applyAlignment="1">
      <alignment horizontal="center"/>
    </xf>
    <xf numFmtId="0" fontId="16" fillId="8" borderId="30" xfId="1" applyFont="1" applyFill="1" applyBorder="1" applyAlignment="1">
      <alignment horizontal="center"/>
    </xf>
    <xf numFmtId="0" fontId="6" fillId="0" borderId="26" xfId="1" applyFont="1" applyFill="1" applyBorder="1" applyAlignment="1">
      <alignment horizontal="center"/>
    </xf>
    <xf numFmtId="8" fontId="6" fillId="0" borderId="26" xfId="1" applyNumberFormat="1" applyFont="1" applyFill="1" applyBorder="1" applyAlignment="1"/>
    <xf numFmtId="8" fontId="6" fillId="3" borderId="0" xfId="1" applyNumberFormat="1" applyFont="1" applyFill="1" applyBorder="1" applyAlignment="1"/>
    <xf numFmtId="0" fontId="1" fillId="0" borderId="26" xfId="1" applyFont="1" applyFill="1" applyBorder="1" applyAlignment="1">
      <alignment horizontal="center"/>
    </xf>
    <xf numFmtId="168" fontId="1" fillId="0" borderId="12" xfId="1" applyNumberFormat="1" applyFont="1" applyFill="1" applyBorder="1" applyAlignment="1">
      <alignment horizontal="center"/>
    </xf>
    <xf numFmtId="0" fontId="6" fillId="0" borderId="26" xfId="1" applyFont="1" applyFill="1" applyBorder="1" applyAlignment="1">
      <alignment horizontal="center" vertical="center" wrapText="1"/>
    </xf>
    <xf numFmtId="164" fontId="6" fillId="0" borderId="26" xfId="1" applyNumberFormat="1" applyFont="1" applyFill="1" applyBorder="1" applyAlignment="1">
      <alignment horizontal="center" vertical="center" wrapText="1"/>
    </xf>
    <xf numFmtId="0" fontId="16" fillId="8" borderId="24" xfId="1" applyFont="1" applyFill="1" applyBorder="1" applyAlignment="1">
      <alignment horizontal="center" wrapText="1"/>
    </xf>
    <xf numFmtId="168" fontId="1" fillId="0" borderId="26" xfId="1" applyNumberFormat="1" applyFont="1" applyFill="1" applyBorder="1" applyAlignment="1">
      <alignment horizontal="center"/>
    </xf>
    <xf numFmtId="168" fontId="6" fillId="0" borderId="26" xfId="1" applyNumberFormat="1" applyFont="1" applyFill="1" applyBorder="1" applyAlignment="1">
      <alignment horizontal="center" wrapText="1"/>
    </xf>
    <xf numFmtId="0" fontId="0" fillId="0" borderId="26" xfId="1" applyFont="1" applyFill="1" applyBorder="1"/>
    <xf numFmtId="168" fontId="0" fillId="0" borderId="26" xfId="1" applyNumberFormat="1" applyFont="1" applyFill="1" applyBorder="1" applyAlignment="1">
      <alignment horizontal="center"/>
    </xf>
    <xf numFmtId="0" fontId="25" fillId="0" borderId="15" xfId="0" applyFont="1" applyBorder="1" applyAlignment="1">
      <alignment horizontal="center" vertical="center" wrapText="1"/>
    </xf>
    <xf numFmtId="0" fontId="26" fillId="0" borderId="21" xfId="0" applyFont="1" applyBorder="1" applyAlignment="1">
      <alignment horizontal="center" vertical="center" wrapText="1"/>
    </xf>
    <xf numFmtId="0" fontId="25" fillId="0" borderId="25" xfId="0" applyFont="1" applyBorder="1" applyAlignment="1">
      <alignment vertical="center" wrapText="1"/>
    </xf>
    <xf numFmtId="8" fontId="25" fillId="0" borderId="21" xfId="0" applyNumberFormat="1" applyFont="1" applyBorder="1" applyAlignment="1">
      <alignment vertical="center" wrapText="1"/>
    </xf>
    <xf numFmtId="0" fontId="0" fillId="0" borderId="26" xfId="1" applyFont="1" applyFill="1" applyBorder="1" applyAlignment="1">
      <alignment horizontal="center"/>
    </xf>
    <xf numFmtId="0" fontId="16" fillId="3" borderId="0" xfId="0" applyFont="1" applyFill="1" applyBorder="1" applyAlignment="1">
      <alignment horizontal="left"/>
    </xf>
    <xf numFmtId="0" fontId="6" fillId="3" borderId="0" xfId="0" applyFont="1" applyFill="1" applyBorder="1" applyAlignment="1">
      <alignment wrapText="1"/>
    </xf>
    <xf numFmtId="168" fontId="1" fillId="3" borderId="0" xfId="0" applyNumberFormat="1" applyFont="1" applyFill="1" applyBorder="1" applyAlignment="1">
      <alignment horizontal="center"/>
    </xf>
    <xf numFmtId="0" fontId="0" fillId="0" borderId="0" xfId="1" applyFont="1" applyFill="1" applyBorder="1" applyAlignment="1">
      <alignment horizontal="center"/>
    </xf>
    <xf numFmtId="0" fontId="16" fillId="3" borderId="0" xfId="1" applyFont="1" applyFill="1" applyBorder="1" applyAlignment="1">
      <alignment wrapText="1"/>
    </xf>
    <xf numFmtId="0" fontId="16" fillId="3" borderId="0" xfId="1" applyFont="1" applyFill="1" applyBorder="1" applyAlignment="1">
      <alignment horizontal="center" wrapText="1"/>
    </xf>
    <xf numFmtId="0" fontId="22" fillId="3" borderId="0" xfId="1" applyFont="1" applyFill="1" applyBorder="1" applyAlignment="1">
      <alignment horizontal="center" wrapText="1"/>
    </xf>
    <xf numFmtId="3" fontId="6" fillId="3" borderId="0" xfId="1" applyNumberFormat="1" applyFont="1" applyFill="1" applyBorder="1" applyAlignment="1" applyProtection="1">
      <alignment horizontal="center"/>
      <protection locked="0"/>
    </xf>
    <xf numFmtId="0" fontId="6" fillId="3" borderId="0" xfId="1" applyFont="1" applyFill="1" applyBorder="1" applyAlignment="1" applyProtection="1">
      <alignment horizontal="center"/>
      <protection locked="0"/>
    </xf>
    <xf numFmtId="40" fontId="6" fillId="3" borderId="0" xfId="1" applyNumberFormat="1" applyFont="1" applyFill="1" applyBorder="1" applyAlignment="1" applyProtection="1">
      <alignment horizontal="center"/>
      <protection locked="0"/>
    </xf>
    <xf numFmtId="165" fontId="6" fillId="3" borderId="0" xfId="1" applyNumberFormat="1" applyFont="1" applyFill="1" applyBorder="1" applyAlignment="1" applyProtection="1">
      <alignment horizontal="center"/>
      <protection locked="0"/>
    </xf>
    <xf numFmtId="0" fontId="0" fillId="0" borderId="0" xfId="0" applyBorder="1"/>
    <xf numFmtId="0" fontId="16" fillId="5" borderId="26" xfId="1" applyFont="1" applyFill="1" applyBorder="1" applyAlignment="1">
      <alignment horizontal="center" wrapText="1"/>
    </xf>
    <xf numFmtId="0" fontId="16" fillId="3" borderId="38" xfId="1" applyFont="1" applyFill="1" applyBorder="1" applyAlignment="1">
      <alignment horizontal="center"/>
    </xf>
    <xf numFmtId="8" fontId="16" fillId="3" borderId="39" xfId="1" applyNumberFormat="1" applyFont="1" applyFill="1" applyBorder="1" applyAlignment="1"/>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8" xfId="1" applyFont="1" applyFill="1" applyBorder="1" applyAlignment="1">
      <alignment horizontal="center" vertical="center"/>
    </xf>
    <xf numFmtId="0" fontId="15" fillId="2" borderId="2"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2" xfId="1" applyFont="1" applyFill="1" applyBorder="1" applyAlignment="1">
      <alignment horizontal="center" vertical="center" wrapText="1"/>
    </xf>
    <xf numFmtId="164" fontId="16" fillId="5" borderId="3" xfId="1" applyNumberFormat="1" applyFont="1" applyFill="1" applyBorder="1" applyAlignment="1">
      <alignment horizontal="center"/>
    </xf>
    <xf numFmtId="0" fontId="3" fillId="0" borderId="3" xfId="1" applyFont="1" applyFill="1" applyBorder="1" applyAlignment="1">
      <alignment horizontal="center"/>
    </xf>
    <xf numFmtId="164" fontId="16" fillId="2" borderId="18" xfId="1" applyNumberFormat="1" applyFont="1" applyFill="1" applyBorder="1" applyAlignment="1">
      <alignment horizontal="center"/>
    </xf>
    <xf numFmtId="164" fontId="16" fillId="2" borderId="19" xfId="1" applyNumberFormat="1" applyFont="1" applyFill="1" applyBorder="1" applyAlignment="1">
      <alignment horizontal="center"/>
    </xf>
    <xf numFmtId="0" fontId="16" fillId="7" borderId="3" xfId="1" applyFont="1" applyFill="1" applyBorder="1" applyAlignment="1">
      <alignment horizontal="center"/>
    </xf>
    <xf numFmtId="0" fontId="16" fillId="5" borderId="3" xfId="1" applyFont="1" applyFill="1" applyBorder="1" applyAlignment="1">
      <alignment horizontal="center" wrapText="1"/>
    </xf>
    <xf numFmtId="0" fontId="16" fillId="5" borderId="3" xfId="1" applyFont="1" applyFill="1" applyBorder="1" applyAlignment="1">
      <alignment horizontal="center"/>
    </xf>
    <xf numFmtId="0" fontId="16" fillId="5" borderId="26" xfId="1" applyFont="1" applyFill="1" applyBorder="1" applyAlignment="1">
      <alignment horizontal="center" wrapText="1"/>
    </xf>
    <xf numFmtId="0" fontId="16" fillId="2" borderId="3" xfId="0" applyFont="1" applyFill="1" applyBorder="1" applyAlignment="1">
      <alignment horizontal="center"/>
    </xf>
    <xf numFmtId="0" fontId="19" fillId="2" borderId="7" xfId="1" applyFont="1" applyFill="1" applyBorder="1" applyAlignment="1">
      <alignment horizontal="center" vertical="center"/>
    </xf>
    <xf numFmtId="0" fontId="19" fillId="2" borderId="2" xfId="1" applyFont="1" applyFill="1" applyBorder="1" applyAlignment="1">
      <alignment horizontal="center" vertical="center"/>
    </xf>
    <xf numFmtId="0" fontId="19" fillId="5" borderId="7" xfId="1" applyFont="1" applyFill="1" applyBorder="1" applyAlignment="1">
      <alignment horizontal="center" vertical="center"/>
    </xf>
    <xf numFmtId="0" fontId="19" fillId="5" borderId="2" xfId="1" applyFont="1" applyFill="1" applyBorder="1" applyAlignment="1">
      <alignment horizontal="center" vertical="center"/>
    </xf>
    <xf numFmtId="0" fontId="21" fillId="3" borderId="9" xfId="1" applyFont="1" applyFill="1" applyBorder="1" applyAlignment="1">
      <alignment horizontal="center" vertical="center" wrapText="1"/>
    </xf>
    <xf numFmtId="0" fontId="21" fillId="3" borderId="4" xfId="1" applyFont="1" applyFill="1" applyBorder="1" applyAlignment="1">
      <alignment horizontal="center" vertical="center" wrapText="1"/>
    </xf>
    <xf numFmtId="0" fontId="1" fillId="3" borderId="0" xfId="1" applyFont="1" applyFill="1" applyBorder="1" applyAlignment="1">
      <alignment horizontal="center"/>
    </xf>
    <xf numFmtId="0" fontId="20" fillId="2" borderId="7" xfId="1" applyFont="1" applyFill="1" applyBorder="1" applyAlignment="1">
      <alignment horizontal="center" vertical="center"/>
    </xf>
    <xf numFmtId="0" fontId="20" fillId="2" borderId="2" xfId="1" applyFont="1" applyFill="1" applyBorder="1" applyAlignment="1">
      <alignment horizontal="center" vertical="center"/>
    </xf>
    <xf numFmtId="0" fontId="20" fillId="5" borderId="7" xfId="1" applyFont="1" applyFill="1" applyBorder="1" applyAlignment="1">
      <alignment horizontal="center" vertical="center"/>
    </xf>
    <xf numFmtId="0" fontId="20" fillId="5" borderId="2" xfId="1" applyFont="1" applyFill="1" applyBorder="1" applyAlignment="1">
      <alignment horizontal="center" vertical="center"/>
    </xf>
    <xf numFmtId="0" fontId="2" fillId="3" borderId="0" xfId="1" applyFont="1" applyFill="1" applyBorder="1" applyAlignment="1">
      <alignment horizontal="center"/>
    </xf>
    <xf numFmtId="0" fontId="25" fillId="0" borderId="37" xfId="0" applyFont="1" applyBorder="1" applyAlignment="1">
      <alignment vertical="center" wrapText="1"/>
    </xf>
    <xf numFmtId="0" fontId="25" fillId="0" borderId="25" xfId="0" applyFont="1" applyBorder="1" applyAlignment="1">
      <alignment vertical="center" wrapText="1"/>
    </xf>
    <xf numFmtId="0" fontId="25" fillId="0" borderId="37" xfId="0" applyFont="1" applyBorder="1" applyAlignment="1">
      <alignment horizontal="center" vertical="center" wrapText="1"/>
    </xf>
    <xf numFmtId="0" fontId="25" fillId="0" borderId="25" xfId="0" applyFont="1" applyBorder="1" applyAlignment="1">
      <alignment horizontal="center" vertical="center" wrapText="1"/>
    </xf>
    <xf numFmtId="0" fontId="16" fillId="8" borderId="3" xfId="1" applyFont="1" applyFill="1" applyBorder="1" applyAlignment="1">
      <alignment horizontal="center" wrapText="1"/>
    </xf>
    <xf numFmtId="0" fontId="1" fillId="8" borderId="3" xfId="1" applyFont="1" applyFill="1" applyBorder="1" applyAlignment="1">
      <alignment horizontal="center" wrapText="1"/>
    </xf>
    <xf numFmtId="0" fontId="16" fillId="8" borderId="32" xfId="1" applyFont="1" applyFill="1" applyBorder="1" applyAlignment="1">
      <alignment horizontal="center" vertical="center" wrapText="1"/>
    </xf>
    <xf numFmtId="0" fontId="16" fillId="8" borderId="24" xfId="1" applyFont="1" applyFill="1" applyBorder="1" applyAlignment="1">
      <alignment horizontal="center" vertical="center" wrapText="1"/>
    </xf>
    <xf numFmtId="0" fontId="22" fillId="3" borderId="0" xfId="0" applyFont="1" applyFill="1" applyBorder="1" applyAlignment="1">
      <alignment horizontal="center"/>
    </xf>
    <xf numFmtId="0" fontId="16" fillId="8" borderId="7" xfId="1" applyFont="1" applyFill="1" applyBorder="1" applyAlignment="1">
      <alignment horizontal="center" wrapText="1"/>
    </xf>
    <xf numFmtId="0" fontId="16" fillId="8" borderId="2" xfId="1" applyFont="1" applyFill="1" applyBorder="1" applyAlignment="1">
      <alignment horizontal="center"/>
    </xf>
    <xf numFmtId="0" fontId="6" fillId="0" borderId="36" xfId="1" applyFont="1" applyFill="1" applyBorder="1" applyAlignment="1">
      <alignment horizontal="center"/>
    </xf>
    <xf numFmtId="0" fontId="24" fillId="8" borderId="19" xfId="1" applyFont="1" applyFill="1" applyBorder="1" applyAlignment="1">
      <alignment horizontal="center"/>
    </xf>
    <xf numFmtId="0" fontId="24" fillId="8" borderId="3" xfId="1" applyFont="1" applyFill="1" applyBorder="1" applyAlignment="1">
      <alignment horizontal="center"/>
    </xf>
    <xf numFmtId="0" fontId="1" fillId="8" borderId="35" xfId="1" applyFont="1" applyFill="1" applyBorder="1" applyAlignment="1">
      <alignment horizontal="center" vertical="center" wrapText="1"/>
    </xf>
    <xf numFmtId="0" fontId="1" fillId="8" borderId="9" xfId="1" applyFont="1" applyFill="1" applyBorder="1" applyAlignment="1">
      <alignment horizontal="center" vertical="center" wrapText="1"/>
    </xf>
    <xf numFmtId="0" fontId="1" fillId="8" borderId="36" xfId="1" applyFont="1" applyFill="1" applyBorder="1" applyAlignment="1">
      <alignment horizontal="center" vertical="center" wrapText="1"/>
    </xf>
    <xf numFmtId="0" fontId="1" fillId="8" borderId="0" xfId="1"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2" xfId="1" applyFont="1" applyFill="1" applyBorder="1" applyAlignment="1">
      <alignment horizontal="center" vertical="center" wrapText="1"/>
    </xf>
    <xf numFmtId="0" fontId="16" fillId="8" borderId="3" xfId="1" applyFont="1" applyFill="1" applyBorder="1" applyAlignment="1">
      <alignment horizontal="center"/>
    </xf>
    <xf numFmtId="0" fontId="16" fillId="3" borderId="0"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A32" sqref="A32"/>
    </sheetView>
  </sheetViews>
  <sheetFormatPr defaultRowHeight="15" x14ac:dyDescent="0.25"/>
  <cols>
    <col min="1" max="1" width="175.28515625" bestFit="1" customWidth="1"/>
  </cols>
  <sheetData>
    <row r="1" spans="1:2" x14ac:dyDescent="0.25">
      <c r="A1" s="226" t="s">
        <v>0</v>
      </c>
      <c r="B1" s="1"/>
    </row>
    <row r="2" spans="1:2" ht="15.75" thickBot="1" x14ac:dyDescent="0.3">
      <c r="A2" s="227"/>
      <c r="B2" s="1"/>
    </row>
    <row r="3" spans="1:2" ht="23.25" x14ac:dyDescent="0.25">
      <c r="A3" s="2"/>
      <c r="B3" s="1"/>
    </row>
    <row r="4" spans="1:2" x14ac:dyDescent="0.25">
      <c r="A4" s="3" t="s">
        <v>1</v>
      </c>
      <c r="B4" s="1"/>
    </row>
    <row r="5" spans="1:2" x14ac:dyDescent="0.25">
      <c r="A5" s="4"/>
      <c r="B5" s="1"/>
    </row>
    <row r="6" spans="1:2" x14ac:dyDescent="0.25">
      <c r="A6" s="3" t="s">
        <v>2</v>
      </c>
      <c r="B6" s="1"/>
    </row>
    <row r="7" spans="1:2" x14ac:dyDescent="0.25">
      <c r="A7" s="3"/>
      <c r="B7" s="1"/>
    </row>
    <row r="8" spans="1:2" ht="18.75" x14ac:dyDescent="0.3">
      <c r="A8" s="5" t="s">
        <v>3</v>
      </c>
      <c r="B8" s="1"/>
    </row>
    <row r="9" spans="1:2" ht="21" x14ac:dyDescent="0.35">
      <c r="A9" s="6" t="s">
        <v>4</v>
      </c>
      <c r="B9" s="1"/>
    </row>
    <row r="10" spans="1:2" x14ac:dyDescent="0.25">
      <c r="A10" s="7"/>
      <c r="B10" s="1"/>
    </row>
    <row r="11" spans="1:2" ht="15.75" thickBot="1" x14ac:dyDescent="0.3">
      <c r="A11" s="8" t="s">
        <v>5</v>
      </c>
      <c r="B11" s="1"/>
    </row>
    <row r="12" spans="1:2" x14ac:dyDescent="0.25">
      <c r="A12" s="4" t="s">
        <v>6</v>
      </c>
      <c r="B12" s="1"/>
    </row>
    <row r="13" spans="1:2" x14ac:dyDescent="0.25">
      <c r="A13" s="4" t="s">
        <v>7</v>
      </c>
      <c r="B13" s="1"/>
    </row>
    <row r="14" spans="1:2" x14ac:dyDescent="0.25">
      <c r="A14" s="7" t="s">
        <v>8</v>
      </c>
      <c r="B14" s="1"/>
    </row>
    <row r="15" spans="1:2" x14ac:dyDescent="0.25">
      <c r="A15" s="7" t="s">
        <v>9</v>
      </c>
      <c r="B15" s="1"/>
    </row>
    <row r="16" spans="1:2" x14ac:dyDescent="0.25">
      <c r="A16" s="7"/>
      <c r="B16" s="1"/>
    </row>
    <row r="17" spans="1:2" ht="15.75" thickBot="1" x14ac:dyDescent="0.3">
      <c r="A17" s="9" t="s">
        <v>10</v>
      </c>
      <c r="B17" s="1"/>
    </row>
    <row r="18" spans="1:2" x14ac:dyDescent="0.25">
      <c r="A18" s="7" t="s">
        <v>11</v>
      </c>
      <c r="B18" s="1"/>
    </row>
    <row r="19" spans="1:2" x14ac:dyDescent="0.25">
      <c r="A19" s="7" t="s">
        <v>12</v>
      </c>
      <c r="B19" s="1"/>
    </row>
    <row r="20" spans="1:2" x14ac:dyDescent="0.25">
      <c r="A20" s="7" t="s">
        <v>13</v>
      </c>
      <c r="B20" s="1"/>
    </row>
    <row r="21" spans="1:2" x14ac:dyDescent="0.25">
      <c r="A21" s="7" t="s">
        <v>14</v>
      </c>
      <c r="B21" s="1"/>
    </row>
    <row r="22" spans="1:2" x14ac:dyDescent="0.25">
      <c r="A22" s="7"/>
      <c r="B22" s="1"/>
    </row>
    <row r="23" spans="1:2" ht="19.5" thickBot="1" x14ac:dyDescent="0.35">
      <c r="A23" s="10" t="s">
        <v>15</v>
      </c>
      <c r="B23" s="1"/>
    </row>
    <row r="24" spans="1:2" x14ac:dyDescent="0.25">
      <c r="A24" s="7" t="s">
        <v>16</v>
      </c>
      <c r="B24" s="1"/>
    </row>
    <row r="25" spans="1:2" x14ac:dyDescent="0.25">
      <c r="A25" s="7"/>
      <c r="B25" s="1"/>
    </row>
    <row r="26" spans="1:2" x14ac:dyDescent="0.25">
      <c r="A26" s="7" t="s">
        <v>17</v>
      </c>
      <c r="B26" s="1"/>
    </row>
    <row r="27" spans="1:2" x14ac:dyDescent="0.25">
      <c r="A27" s="7"/>
      <c r="B27" s="1"/>
    </row>
    <row r="28" spans="1:2" x14ac:dyDescent="0.25">
      <c r="A28" s="11" t="s">
        <v>18</v>
      </c>
      <c r="B28" s="1"/>
    </row>
    <row r="29" spans="1:2" x14ac:dyDescent="0.25">
      <c r="A29" s="7"/>
      <c r="B29" s="1"/>
    </row>
    <row r="30" spans="1:2" x14ac:dyDescent="0.25">
      <c r="A30" s="7" t="s">
        <v>19</v>
      </c>
      <c r="B30" s="1"/>
    </row>
    <row r="31" spans="1:2" x14ac:dyDescent="0.25">
      <c r="A31" s="7" t="s">
        <v>20</v>
      </c>
      <c r="B31" s="1"/>
    </row>
    <row r="32" spans="1:2" x14ac:dyDescent="0.25">
      <c r="A32" s="7" t="s">
        <v>21</v>
      </c>
      <c r="B32" s="1"/>
    </row>
    <row r="33" spans="1:2" x14ac:dyDescent="0.25">
      <c r="A33" s="7"/>
      <c r="B33" s="1"/>
    </row>
    <row r="34" spans="1:2" x14ac:dyDescent="0.25">
      <c r="A34" s="7" t="s">
        <v>22</v>
      </c>
      <c r="B34" s="1"/>
    </row>
    <row r="35" spans="1:2" x14ac:dyDescent="0.25">
      <c r="A35" s="7" t="s">
        <v>23</v>
      </c>
      <c r="B35" s="1"/>
    </row>
    <row r="36" spans="1:2" x14ac:dyDescent="0.25">
      <c r="A36" s="7"/>
      <c r="B36" s="1"/>
    </row>
    <row r="37" spans="1:2" x14ac:dyDescent="0.25">
      <c r="A37" s="7" t="s">
        <v>24</v>
      </c>
      <c r="B37" s="1"/>
    </row>
    <row r="38" spans="1:2" x14ac:dyDescent="0.25">
      <c r="A38" s="7"/>
      <c r="B38" s="1"/>
    </row>
    <row r="39" spans="1:2" x14ac:dyDescent="0.25">
      <c r="A39" s="11" t="s">
        <v>25</v>
      </c>
      <c r="B39" s="1"/>
    </row>
    <row r="40" spans="1:2" x14ac:dyDescent="0.25">
      <c r="A40" s="7"/>
      <c r="B40" s="1"/>
    </row>
    <row r="41" spans="1:2" x14ac:dyDescent="0.25">
      <c r="A41" s="7" t="s">
        <v>26</v>
      </c>
      <c r="B41" s="1"/>
    </row>
    <row r="42" spans="1:2" x14ac:dyDescent="0.25">
      <c r="A42" s="7" t="s">
        <v>27</v>
      </c>
      <c r="B42" s="1"/>
    </row>
    <row r="43" spans="1:2" x14ac:dyDescent="0.25">
      <c r="A43" s="7" t="s">
        <v>28</v>
      </c>
      <c r="B43" s="1"/>
    </row>
    <row r="44" spans="1:2" x14ac:dyDescent="0.25">
      <c r="A44" s="7" t="s">
        <v>29</v>
      </c>
      <c r="B44" s="1"/>
    </row>
    <row r="45" spans="1:2" x14ac:dyDescent="0.25">
      <c r="A45" s="7"/>
      <c r="B45" s="1"/>
    </row>
    <row r="46" spans="1:2" x14ac:dyDescent="0.25">
      <c r="A46" s="7" t="s">
        <v>30</v>
      </c>
      <c r="B46" s="1"/>
    </row>
    <row r="47" spans="1:2" x14ac:dyDescent="0.25">
      <c r="A47" s="7"/>
      <c r="B47" s="1"/>
    </row>
    <row r="48" spans="1:2" x14ac:dyDescent="0.25">
      <c r="A48" s="7" t="s">
        <v>31</v>
      </c>
      <c r="B48" s="1"/>
    </row>
    <row r="49" spans="1:2" x14ac:dyDescent="0.25">
      <c r="A49" s="12"/>
      <c r="B49" s="13"/>
    </row>
  </sheetData>
  <sheetProtection algorithmName="SHA-512" hashValue="KRDcUD/jIE6B6g+I5OtWWRYj7I5cLfHhNXdnT/71ueF0vM699FP10eNE8jLUFP6G3UAeGL+EE4OXFjaZjzdpaw==" saltValue="Pk2A7OHv+SvxmGnY1FGKIg==" spinCount="100000" sheet="1" objects="1" scenarios="1"/>
  <mergeCells count="1">
    <mergeCell ref="A1:A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5"/>
  <sheetViews>
    <sheetView workbookViewId="0">
      <selection activeCell="E12" sqref="E12:E13"/>
    </sheetView>
  </sheetViews>
  <sheetFormatPr defaultRowHeight="15" x14ac:dyDescent="0.25"/>
  <cols>
    <col min="1" max="1" width="43.85546875" bestFit="1" customWidth="1"/>
    <col min="2" max="2" width="9.140625" bestFit="1" customWidth="1"/>
    <col min="4" max="4" width="29" bestFit="1" customWidth="1"/>
    <col min="5" max="5" width="11.140625" customWidth="1"/>
  </cols>
  <sheetData>
    <row r="1" spans="1:6" x14ac:dyDescent="0.25">
      <c r="A1" s="228" t="s">
        <v>32</v>
      </c>
      <c r="B1" s="229"/>
      <c r="C1" s="229"/>
      <c r="D1" s="229"/>
      <c r="E1" s="229"/>
      <c r="F1" s="14"/>
    </row>
    <row r="2" spans="1:6" ht="15.75" thickBot="1" x14ac:dyDescent="0.3">
      <c r="A2" s="230"/>
      <c r="B2" s="231"/>
      <c r="C2" s="231"/>
      <c r="D2" s="231"/>
      <c r="E2" s="231"/>
      <c r="F2" s="14"/>
    </row>
    <row r="3" spans="1:6" x14ac:dyDescent="0.25">
      <c r="A3" s="232" t="s">
        <v>33</v>
      </c>
      <c r="B3" s="232"/>
      <c r="C3" s="232"/>
      <c r="D3" s="232"/>
      <c r="E3" s="232"/>
      <c r="F3" s="14"/>
    </row>
    <row r="4" spans="1:6" ht="15.75" thickBot="1" x14ac:dyDescent="0.3">
      <c r="A4" s="233"/>
      <c r="B4" s="233"/>
      <c r="C4" s="233"/>
      <c r="D4" s="233"/>
      <c r="E4" s="233"/>
      <c r="F4" s="15"/>
    </row>
    <row r="5" spans="1:6" x14ac:dyDescent="0.25">
      <c r="A5" s="16"/>
      <c r="B5" s="16"/>
      <c r="C5" s="16"/>
      <c r="D5" s="16"/>
      <c r="E5" s="16"/>
      <c r="F5" s="14"/>
    </row>
    <row r="6" spans="1:6" ht="15.75" thickBot="1" x14ac:dyDescent="0.3">
      <c r="A6" s="234" t="s">
        <v>34</v>
      </c>
      <c r="B6" s="234"/>
      <c r="C6" s="17"/>
      <c r="D6" s="235" t="s">
        <v>35</v>
      </c>
      <c r="E6" s="235"/>
      <c r="F6" s="14"/>
    </row>
    <row r="7" spans="1:6" x14ac:dyDescent="0.25">
      <c r="A7" s="18" t="s">
        <v>36</v>
      </c>
      <c r="B7" s="19">
        <f>'Income &amp; Expenditure'!K21</f>
        <v>0</v>
      </c>
      <c r="C7" s="20"/>
      <c r="D7" s="21" t="s">
        <v>37</v>
      </c>
      <c r="E7" s="22">
        <f>Totals!B15</f>
        <v>0</v>
      </c>
      <c r="F7" s="14"/>
    </row>
    <row r="8" spans="1:6" x14ac:dyDescent="0.25">
      <c r="A8" s="23" t="s">
        <v>38</v>
      </c>
      <c r="B8" s="24">
        <f>'Income &amp; Expenditure'!K29</f>
        <v>0</v>
      </c>
      <c r="C8" s="20"/>
      <c r="D8" s="25" t="s">
        <v>39</v>
      </c>
      <c r="E8" s="26">
        <f>Totals!B23</f>
        <v>0</v>
      </c>
      <c r="F8" s="14"/>
    </row>
    <row r="9" spans="1:6" x14ac:dyDescent="0.25">
      <c r="A9" s="23" t="s">
        <v>40</v>
      </c>
      <c r="B9" s="24">
        <f>'Income &amp; Expenditure'!K38</f>
        <v>0</v>
      </c>
      <c r="C9" s="20"/>
      <c r="D9" s="27" t="s">
        <v>41</v>
      </c>
      <c r="E9" s="28">
        <f>Totals!B20</f>
        <v>0</v>
      </c>
      <c r="F9" s="14"/>
    </row>
    <row r="10" spans="1:6" ht="15.75" thickBot="1" x14ac:dyDescent="0.3">
      <c r="A10" s="23" t="s">
        <v>42</v>
      </c>
      <c r="B10" s="24">
        <f>'Income &amp; Expenditure'!I46</f>
        <v>0</v>
      </c>
      <c r="C10" s="20"/>
      <c r="D10" s="29" t="s">
        <v>43</v>
      </c>
      <c r="E10" s="30">
        <f>SUM(B24)</f>
        <v>0</v>
      </c>
      <c r="F10" s="14"/>
    </row>
    <row r="11" spans="1:6" x14ac:dyDescent="0.25">
      <c r="A11" s="23" t="s">
        <v>44</v>
      </c>
      <c r="B11" s="24">
        <f>'Income &amp; Expenditure'!I55</f>
        <v>0</v>
      </c>
      <c r="C11" s="20"/>
      <c r="D11" s="16"/>
      <c r="E11" s="16"/>
      <c r="F11" s="14"/>
    </row>
    <row r="12" spans="1:6" x14ac:dyDescent="0.25">
      <c r="A12" s="23" t="s">
        <v>45</v>
      </c>
      <c r="B12" s="24">
        <f>'Income &amp; Expenditure'!J61</f>
        <v>0</v>
      </c>
      <c r="C12" s="20"/>
      <c r="D12" s="31" t="s">
        <v>46</v>
      </c>
      <c r="E12" s="32">
        <f>B20+B24</f>
        <v>0</v>
      </c>
      <c r="F12" s="14"/>
    </row>
    <row r="13" spans="1:6" ht="15.75" thickBot="1" x14ac:dyDescent="0.3">
      <c r="A13" s="23" t="s">
        <v>47</v>
      </c>
      <c r="B13" s="24">
        <f>'Income &amp; Expenditure'!K68</f>
        <v>0</v>
      </c>
      <c r="C13" s="20"/>
      <c r="D13" s="33" t="s">
        <v>48</v>
      </c>
      <c r="E13" s="34">
        <f>B15+B23</f>
        <v>0</v>
      </c>
      <c r="F13" s="35"/>
    </row>
    <row r="14" spans="1:6" ht="15.75" thickBot="1" x14ac:dyDescent="0.3">
      <c r="A14" s="36" t="s">
        <v>49</v>
      </c>
      <c r="B14" s="24">
        <f>'Income &amp; Expenditure'!K74</f>
        <v>0</v>
      </c>
      <c r="C14" s="20"/>
      <c r="D14" s="16"/>
      <c r="E14" s="16"/>
      <c r="F14" s="14"/>
    </row>
    <row r="15" spans="1:6" ht="15.75" thickBot="1" x14ac:dyDescent="0.3">
      <c r="A15" s="37" t="s">
        <v>50</v>
      </c>
      <c r="B15" s="38">
        <f>SUM(B7:B14)</f>
        <v>0</v>
      </c>
      <c r="C15" s="39"/>
      <c r="D15" s="40" t="s">
        <v>163</v>
      </c>
      <c r="E15" s="41">
        <f>E13-E12</f>
        <v>0</v>
      </c>
      <c r="F15" s="14"/>
    </row>
    <row r="16" spans="1:6" x14ac:dyDescent="0.25">
      <c r="A16" s="42"/>
      <c r="B16" s="20"/>
      <c r="C16" s="20"/>
      <c r="D16" s="43" t="s">
        <v>164</v>
      </c>
      <c r="E16" s="44" t="e">
        <f>E15/E13</f>
        <v>#DIV/0!</v>
      </c>
      <c r="F16" s="14"/>
    </row>
    <row r="17" spans="1:6" ht="15.75" thickBot="1" x14ac:dyDescent="0.3">
      <c r="A17" s="236" t="s">
        <v>51</v>
      </c>
      <c r="B17" s="237"/>
      <c r="C17" s="17"/>
      <c r="D17" s="45" t="s">
        <v>165</v>
      </c>
      <c r="E17" s="46" t="e">
        <f>E15/'Income &amp; Expenditure'!B8</f>
        <v>#DIV/0!</v>
      </c>
      <c r="F17" s="14"/>
    </row>
    <row r="18" spans="1:6" x14ac:dyDescent="0.25">
      <c r="A18" s="18" t="s">
        <v>52</v>
      </c>
      <c r="B18" s="19">
        <f>'Income &amp; Expenditure'!B17+'Income &amp; Expenditure'!B26</f>
        <v>0</v>
      </c>
      <c r="C18" s="20"/>
      <c r="D18" s="16"/>
      <c r="E18" s="16"/>
      <c r="F18" s="14"/>
    </row>
    <row r="19" spans="1:6" x14ac:dyDescent="0.25">
      <c r="A19" s="23" t="s">
        <v>53</v>
      </c>
      <c r="B19" s="24">
        <f>'Income &amp; Expenditure'!D10</f>
        <v>0</v>
      </c>
      <c r="C19" s="20"/>
      <c r="D19" s="16"/>
      <c r="E19" s="16"/>
      <c r="F19" s="14"/>
    </row>
    <row r="20" spans="1:6" ht="15.75" thickBot="1" x14ac:dyDescent="0.3">
      <c r="A20" s="47" t="s">
        <v>54</v>
      </c>
      <c r="B20" s="48">
        <f>SUM(B18:B19)</f>
        <v>0</v>
      </c>
      <c r="C20" s="39"/>
      <c r="D20" s="16"/>
      <c r="E20" s="16"/>
      <c r="F20" s="14"/>
    </row>
    <row r="21" spans="1:6" x14ac:dyDescent="0.25">
      <c r="A21" s="42"/>
      <c r="B21" s="39"/>
      <c r="C21" s="39"/>
      <c r="D21" s="16"/>
      <c r="E21" s="16"/>
      <c r="F21" s="14"/>
    </row>
    <row r="22" spans="1:6" ht="15.75" thickBot="1" x14ac:dyDescent="0.3">
      <c r="A22" s="238" t="s">
        <v>55</v>
      </c>
      <c r="B22" s="238"/>
      <c r="C22" s="39"/>
      <c r="D22" s="16"/>
      <c r="E22" s="16"/>
      <c r="F22" s="14"/>
    </row>
    <row r="23" spans="1:6" x14ac:dyDescent="0.25">
      <c r="A23" s="49" t="s">
        <v>56</v>
      </c>
      <c r="B23" s="50">
        <f>'Trip Income &amp; Expenditure'!K34</f>
        <v>0</v>
      </c>
      <c r="C23" s="39"/>
      <c r="D23" s="16"/>
      <c r="E23" s="16"/>
      <c r="F23" s="14"/>
    </row>
    <row r="24" spans="1:6" x14ac:dyDescent="0.25">
      <c r="A24" s="23" t="s">
        <v>57</v>
      </c>
      <c r="B24" s="51">
        <f>'Trip Income &amp; Expenditure'!E34</f>
        <v>0</v>
      </c>
      <c r="C24" s="39"/>
      <c r="D24" s="16"/>
      <c r="E24" s="16"/>
      <c r="F24" s="14"/>
    </row>
    <row r="25" spans="1:6" x14ac:dyDescent="0.25">
      <c r="A25" s="52"/>
      <c r="B25" s="53"/>
      <c r="C25" s="53"/>
      <c r="D25" s="54"/>
      <c r="E25" s="54"/>
      <c r="F25" s="55"/>
    </row>
  </sheetData>
  <sheetProtection algorithmName="SHA-512" hashValue="nHYQXOup1ikBsM8J274GObkqzSsw4b1PlOYex6fXuGv2RPg2pphIhz2jN6qqGLGyXsAuhMqEzr4G6VKzw5xyGw==" saltValue="QwlFIegFxcVEu7uy25NHUQ==" spinCount="100000" sheet="1" objects="1" scenarios="1"/>
  <mergeCells count="6">
    <mergeCell ref="A22:B22"/>
    <mergeCell ref="A1:E2"/>
    <mergeCell ref="A3:E4"/>
    <mergeCell ref="A6:B6"/>
    <mergeCell ref="D6:E6"/>
    <mergeCell ref="A17:B1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
  <sheetViews>
    <sheetView workbookViewId="0">
      <selection activeCell="I17" sqref="I17:J17"/>
    </sheetView>
  </sheetViews>
  <sheetFormatPr defaultRowHeight="15" x14ac:dyDescent="0.25"/>
  <cols>
    <col min="1" max="1" width="25.28515625" bestFit="1" customWidth="1"/>
    <col min="2" max="2" width="18.7109375" bestFit="1" customWidth="1"/>
    <col min="3" max="3" width="11.5703125" bestFit="1" customWidth="1"/>
    <col min="4" max="4" width="11.7109375" customWidth="1"/>
    <col min="6" max="6" width="18.140625" bestFit="1" customWidth="1"/>
    <col min="8" max="8" width="28" bestFit="1" customWidth="1"/>
    <col min="9" max="9" width="21.140625" customWidth="1"/>
    <col min="10" max="11" width="16.28515625" customWidth="1"/>
    <col min="12" max="12" width="13.7109375" customWidth="1"/>
    <col min="13" max="13" width="15.28515625" customWidth="1"/>
    <col min="14" max="14" width="10.5703125" customWidth="1"/>
  </cols>
  <sheetData>
    <row r="1" spans="1:15" ht="21" x14ac:dyDescent="0.25">
      <c r="A1" s="243" t="s">
        <v>58</v>
      </c>
      <c r="B1" s="243"/>
      <c r="C1" s="243"/>
      <c r="D1" s="243"/>
      <c r="E1" s="243"/>
      <c r="F1" s="243"/>
      <c r="G1" s="56"/>
      <c r="H1" s="245" t="s">
        <v>34</v>
      </c>
      <c r="I1" s="245"/>
      <c r="J1" s="245"/>
      <c r="K1" s="245"/>
      <c r="L1" s="245"/>
      <c r="M1" s="245"/>
      <c r="N1" s="245"/>
      <c r="O1" s="57"/>
    </row>
    <row r="2" spans="1:15" ht="21.75" thickBot="1" x14ac:dyDescent="0.3">
      <c r="A2" s="244"/>
      <c r="B2" s="244"/>
      <c r="C2" s="244"/>
      <c r="D2" s="244"/>
      <c r="E2" s="244"/>
      <c r="F2" s="244"/>
      <c r="G2" s="56"/>
      <c r="H2" s="246"/>
      <c r="I2" s="246"/>
      <c r="J2" s="246"/>
      <c r="K2" s="246"/>
      <c r="L2" s="246"/>
      <c r="M2" s="246"/>
      <c r="N2" s="246"/>
      <c r="O2" s="57"/>
    </row>
    <row r="3" spans="1:15" ht="15.75" x14ac:dyDescent="0.25">
      <c r="A3" s="247" t="s">
        <v>59</v>
      </c>
      <c r="B3" s="247"/>
      <c r="C3" s="247"/>
      <c r="D3" s="247"/>
      <c r="E3" s="247"/>
      <c r="F3" s="247"/>
      <c r="G3" s="58"/>
      <c r="H3" s="247" t="s">
        <v>60</v>
      </c>
      <c r="I3" s="247"/>
      <c r="J3" s="247"/>
      <c r="K3" s="247"/>
      <c r="L3" s="247"/>
      <c r="M3" s="247"/>
      <c r="N3" s="247"/>
      <c r="O3" s="57"/>
    </row>
    <row r="4" spans="1:15" ht="15.75" x14ac:dyDescent="0.25">
      <c r="A4" s="248"/>
      <c r="B4" s="248"/>
      <c r="C4" s="248"/>
      <c r="D4" s="248"/>
      <c r="E4" s="248"/>
      <c r="F4" s="248"/>
      <c r="G4" s="58"/>
      <c r="H4" s="248"/>
      <c r="I4" s="248"/>
      <c r="J4" s="248"/>
      <c r="K4" s="248"/>
      <c r="L4" s="248"/>
      <c r="M4" s="248"/>
      <c r="N4" s="248"/>
      <c r="O4" s="57"/>
    </row>
    <row r="5" spans="1:15" ht="16.5" thickBot="1" x14ac:dyDescent="0.3">
      <c r="A5" s="59"/>
      <c r="B5" s="59"/>
      <c r="C5" s="59"/>
      <c r="D5" s="59"/>
      <c r="E5" s="59"/>
      <c r="F5" s="59"/>
      <c r="G5" s="59"/>
      <c r="H5" s="59"/>
      <c r="I5" s="59"/>
      <c r="J5" s="59"/>
      <c r="K5" s="60"/>
      <c r="L5" s="59"/>
      <c r="M5" s="16"/>
      <c r="N5" s="59"/>
      <c r="O5" s="57"/>
    </row>
    <row r="6" spans="1:15" ht="16.5" thickBot="1" x14ac:dyDescent="0.3">
      <c r="A6" s="242" t="s">
        <v>61</v>
      </c>
      <c r="B6" s="242"/>
      <c r="C6" s="242"/>
      <c r="D6" s="242"/>
      <c r="E6" s="61"/>
      <c r="F6" s="62" t="s">
        <v>62</v>
      </c>
      <c r="G6" s="59"/>
      <c r="H6" s="239" t="s">
        <v>63</v>
      </c>
      <c r="I6" s="239"/>
      <c r="J6" s="239"/>
      <c r="K6" s="239"/>
      <c r="L6" s="16"/>
      <c r="M6" s="59"/>
      <c r="N6" s="59"/>
      <c r="O6" s="57"/>
    </row>
    <row r="7" spans="1:15" ht="16.5" thickBot="1" x14ac:dyDescent="0.3">
      <c r="A7" s="63" t="s">
        <v>64</v>
      </c>
      <c r="B7" s="64" t="s">
        <v>65</v>
      </c>
      <c r="C7" s="64" t="s">
        <v>66</v>
      </c>
      <c r="D7" s="64" t="s">
        <v>67</v>
      </c>
      <c r="E7" s="59"/>
      <c r="F7" s="65">
        <f>D10+B17+B26</f>
        <v>0</v>
      </c>
      <c r="G7" s="59"/>
      <c r="H7" s="66" t="s">
        <v>68</v>
      </c>
      <c r="I7" s="66" t="s">
        <v>69</v>
      </c>
      <c r="J7" s="66" t="s">
        <v>70</v>
      </c>
      <c r="K7" s="67" t="s">
        <v>71</v>
      </c>
      <c r="L7" s="16"/>
      <c r="M7" s="59"/>
      <c r="N7" s="59"/>
      <c r="O7" s="57"/>
    </row>
    <row r="8" spans="1:15" ht="16.5" thickBot="1" x14ac:dyDescent="0.3">
      <c r="A8" s="68"/>
      <c r="B8" s="69"/>
      <c r="C8" s="70"/>
      <c r="D8" s="71">
        <f>C8*B8</f>
        <v>0</v>
      </c>
      <c r="E8" s="59"/>
      <c r="F8" s="72"/>
      <c r="G8" s="59"/>
      <c r="H8" s="73"/>
      <c r="I8" s="73"/>
      <c r="J8" s="74"/>
      <c r="K8" s="75">
        <f t="shared" ref="K8:K18" si="0">I8*J8</f>
        <v>0</v>
      </c>
      <c r="L8" s="16"/>
      <c r="M8" s="59"/>
      <c r="N8" s="59"/>
      <c r="O8" s="57"/>
    </row>
    <row r="9" spans="1:15" ht="16.5" thickBot="1" x14ac:dyDescent="0.3">
      <c r="A9" s="68"/>
      <c r="B9" s="69"/>
      <c r="C9" s="76"/>
      <c r="D9" s="77">
        <f>C9*B9</f>
        <v>0</v>
      </c>
      <c r="E9" s="59"/>
      <c r="F9" s="78" t="s">
        <v>72</v>
      </c>
      <c r="G9" s="59"/>
      <c r="H9" s="73"/>
      <c r="I9" s="73"/>
      <c r="J9" s="74"/>
      <c r="K9" s="75">
        <f t="shared" si="0"/>
        <v>0</v>
      </c>
      <c r="L9" s="16"/>
      <c r="M9" s="59"/>
      <c r="N9" s="59"/>
      <c r="O9" s="57"/>
    </row>
    <row r="10" spans="1:15" ht="16.5" thickBot="1" x14ac:dyDescent="0.3">
      <c r="A10" s="59"/>
      <c r="B10" s="79"/>
      <c r="C10" s="80" t="s">
        <v>67</v>
      </c>
      <c r="D10" s="81">
        <f>SUM(D8:D9)</f>
        <v>0</v>
      </c>
      <c r="E10" s="59"/>
      <c r="F10" s="82">
        <f>K21+K29+K38+I46+I55+J61+K68+K74</f>
        <v>0</v>
      </c>
      <c r="G10" s="59"/>
      <c r="H10" s="73"/>
      <c r="I10" s="73"/>
      <c r="J10" s="74"/>
      <c r="K10" s="75">
        <f t="shared" si="0"/>
        <v>0</v>
      </c>
      <c r="L10" s="16"/>
      <c r="M10" s="59"/>
      <c r="N10" s="16"/>
      <c r="O10" s="57"/>
    </row>
    <row r="11" spans="1:15" ht="15.75" x14ac:dyDescent="0.25">
      <c r="A11" s="83"/>
      <c r="B11" s="83"/>
      <c r="C11" s="84"/>
      <c r="D11" s="83"/>
      <c r="E11" s="83"/>
      <c r="F11" s="85"/>
      <c r="G11" s="59"/>
      <c r="H11" s="73"/>
      <c r="I11" s="73"/>
      <c r="J11" s="74"/>
      <c r="K11" s="75">
        <f t="shared" si="0"/>
        <v>0</v>
      </c>
      <c r="L11" s="16"/>
      <c r="M11" s="16"/>
      <c r="N11" s="16"/>
      <c r="O11" s="57"/>
    </row>
    <row r="12" spans="1:15" ht="16.5" thickBot="1" x14ac:dyDescent="0.3">
      <c r="A12" s="242" t="s">
        <v>73</v>
      </c>
      <c r="B12" s="242"/>
      <c r="C12" s="61"/>
      <c r="D12" s="61"/>
      <c r="E12" s="83"/>
      <c r="F12" s="85"/>
      <c r="G12" s="59"/>
      <c r="H12" s="73"/>
      <c r="I12" s="73"/>
      <c r="J12" s="74"/>
      <c r="K12" s="75">
        <f t="shared" si="0"/>
        <v>0</v>
      </c>
      <c r="L12" s="16"/>
      <c r="M12" s="16"/>
      <c r="N12" s="59"/>
      <c r="O12" s="57"/>
    </row>
    <row r="13" spans="1:15" ht="15.75" x14ac:dyDescent="0.25">
      <c r="A13" s="86" t="s">
        <v>74</v>
      </c>
      <c r="B13" s="87" t="s">
        <v>75</v>
      </c>
      <c r="C13" s="88"/>
      <c r="D13" s="59"/>
      <c r="E13" s="83"/>
      <c r="F13" s="85"/>
      <c r="G13" s="59"/>
      <c r="H13" s="73"/>
      <c r="I13" s="73"/>
      <c r="J13" s="74"/>
      <c r="K13" s="75">
        <f t="shared" si="0"/>
        <v>0</v>
      </c>
      <c r="L13" s="16"/>
      <c r="M13" s="16"/>
      <c r="N13" s="59"/>
      <c r="O13" s="57"/>
    </row>
    <row r="14" spans="1:15" ht="15.75" x14ac:dyDescent="0.25">
      <c r="A14" s="89"/>
      <c r="B14" s="90"/>
      <c r="C14" s="91"/>
      <c r="D14" s="59"/>
      <c r="E14" s="83"/>
      <c r="F14" s="85"/>
      <c r="G14" s="59"/>
      <c r="H14" s="73"/>
      <c r="I14" s="73"/>
      <c r="J14" s="74"/>
      <c r="K14" s="75">
        <f t="shared" si="0"/>
        <v>0</v>
      </c>
      <c r="L14" s="16"/>
      <c r="M14" s="16"/>
      <c r="N14" s="59"/>
      <c r="O14" s="57"/>
    </row>
    <row r="15" spans="1:15" ht="15.75" x14ac:dyDescent="0.25">
      <c r="A15" s="89"/>
      <c r="B15" s="90"/>
      <c r="C15" s="91"/>
      <c r="D15" s="59"/>
      <c r="E15" s="83"/>
      <c r="F15" s="85"/>
      <c r="G15" s="59"/>
      <c r="H15" s="73"/>
      <c r="I15" s="73"/>
      <c r="J15" s="74"/>
      <c r="K15" s="75">
        <f t="shared" si="0"/>
        <v>0</v>
      </c>
      <c r="L15" s="16"/>
      <c r="M15" s="16"/>
      <c r="N15" s="59"/>
      <c r="O15" s="57"/>
    </row>
    <row r="16" spans="1:15" ht="16.5" thickBot="1" x14ac:dyDescent="0.3">
      <c r="A16" s="89"/>
      <c r="B16" s="92"/>
      <c r="C16" s="91"/>
      <c r="D16" s="59"/>
      <c r="E16" s="83"/>
      <c r="F16" s="85"/>
      <c r="G16" s="59"/>
      <c r="H16" s="73"/>
      <c r="I16" s="73"/>
      <c r="J16" s="74"/>
      <c r="K16" s="75">
        <f t="shared" si="0"/>
        <v>0</v>
      </c>
      <c r="L16" s="16"/>
      <c r="M16" s="16"/>
      <c r="N16" s="16"/>
      <c r="O16" s="57"/>
    </row>
    <row r="17" spans="1:15" ht="16.5" thickBot="1" x14ac:dyDescent="0.3">
      <c r="A17" s="93" t="s">
        <v>67</v>
      </c>
      <c r="B17" s="81">
        <f>SUM(B14:B16)</f>
        <v>0</v>
      </c>
      <c r="C17" s="59"/>
      <c r="D17" s="59"/>
      <c r="E17" s="83"/>
      <c r="F17" s="85"/>
      <c r="G17" s="59"/>
      <c r="H17" s="73"/>
      <c r="I17" s="73"/>
      <c r="J17" s="74"/>
      <c r="K17" s="75">
        <f t="shared" si="0"/>
        <v>0</v>
      </c>
      <c r="L17" s="16"/>
      <c r="M17" s="16"/>
      <c r="N17" s="16"/>
      <c r="O17" s="57"/>
    </row>
    <row r="18" spans="1:15" ht="15.75" x14ac:dyDescent="0.25">
      <c r="A18" s="83"/>
      <c r="B18" s="83"/>
      <c r="C18" s="83"/>
      <c r="D18" s="83"/>
      <c r="E18" s="83"/>
      <c r="F18" s="85"/>
      <c r="G18" s="59"/>
      <c r="H18" s="73"/>
      <c r="I18" s="73"/>
      <c r="J18" s="74"/>
      <c r="K18" s="75">
        <f t="shared" si="0"/>
        <v>0</v>
      </c>
      <c r="L18" s="16"/>
      <c r="M18" s="16"/>
      <c r="N18" s="16"/>
      <c r="O18" s="57"/>
    </row>
    <row r="19" spans="1:15" ht="16.5" thickBot="1" x14ac:dyDescent="0.3">
      <c r="A19" s="242" t="s">
        <v>76</v>
      </c>
      <c r="B19" s="242"/>
      <c r="C19" s="61"/>
      <c r="D19" s="83"/>
      <c r="E19" s="83"/>
      <c r="F19" s="85"/>
      <c r="G19" s="59"/>
      <c r="H19" s="94"/>
      <c r="I19" s="95"/>
      <c r="J19" s="96"/>
      <c r="K19" s="75">
        <f>I19*J19</f>
        <v>0</v>
      </c>
      <c r="L19" s="16"/>
      <c r="M19" s="16"/>
      <c r="N19" s="16"/>
      <c r="O19" s="57"/>
    </row>
    <row r="20" spans="1:15" ht="16.5" thickBot="1" x14ac:dyDescent="0.3">
      <c r="A20" s="86" t="s">
        <v>77</v>
      </c>
      <c r="B20" s="64" t="s">
        <v>78</v>
      </c>
      <c r="C20" s="59"/>
      <c r="D20" s="83"/>
      <c r="E20" s="83"/>
      <c r="F20" s="85"/>
      <c r="G20" s="59"/>
      <c r="H20" s="94"/>
      <c r="I20" s="95"/>
      <c r="J20" s="97"/>
      <c r="K20" s="98">
        <f>I20*J20</f>
        <v>0</v>
      </c>
      <c r="L20" s="16"/>
      <c r="M20" s="16"/>
      <c r="N20" s="16"/>
      <c r="O20" s="57"/>
    </row>
    <row r="21" spans="1:15" ht="16.5" thickBot="1" x14ac:dyDescent="0.3">
      <c r="A21" s="99"/>
      <c r="B21" s="100"/>
      <c r="C21" s="59"/>
      <c r="D21" s="83"/>
      <c r="E21" s="83"/>
      <c r="F21" s="85"/>
      <c r="G21" s="59"/>
      <c r="H21" s="101"/>
      <c r="I21" s="101"/>
      <c r="J21" s="102" t="s">
        <v>67</v>
      </c>
      <c r="K21" s="103">
        <f>SUM(K8:K20)</f>
        <v>0</v>
      </c>
      <c r="L21" s="16"/>
      <c r="M21" s="16"/>
      <c r="N21" s="16"/>
      <c r="O21" s="57"/>
    </row>
    <row r="22" spans="1:15" ht="15.75" x14ac:dyDescent="0.25">
      <c r="A22" s="99"/>
      <c r="B22" s="100"/>
      <c r="C22" s="59"/>
      <c r="D22" s="83"/>
      <c r="E22" s="83"/>
      <c r="F22" s="85"/>
      <c r="G22" s="59"/>
      <c r="H22" s="16"/>
      <c r="I22" s="16"/>
      <c r="J22" s="16"/>
      <c r="K22" s="104"/>
      <c r="L22" s="16"/>
      <c r="M22" s="16"/>
      <c r="N22" s="59"/>
      <c r="O22" s="57"/>
    </row>
    <row r="23" spans="1:15" ht="16.5" thickBot="1" x14ac:dyDescent="0.3">
      <c r="A23" s="99"/>
      <c r="B23" s="100"/>
      <c r="C23" s="59"/>
      <c r="D23" s="83"/>
      <c r="E23" s="83"/>
      <c r="F23" s="85"/>
      <c r="G23" s="59"/>
      <c r="H23" s="239" t="s">
        <v>38</v>
      </c>
      <c r="I23" s="239"/>
      <c r="J23" s="239"/>
      <c r="K23" s="239"/>
      <c r="L23" s="239"/>
      <c r="M23" s="16"/>
      <c r="N23" s="59"/>
      <c r="O23" s="57"/>
    </row>
    <row r="24" spans="1:15" ht="15.75" x14ac:dyDescent="0.25">
      <c r="A24" s="68"/>
      <c r="B24" s="70"/>
      <c r="C24" s="59"/>
      <c r="D24" s="59"/>
      <c r="E24" s="83"/>
      <c r="F24" s="85"/>
      <c r="G24" s="59"/>
      <c r="H24" s="105" t="s">
        <v>79</v>
      </c>
      <c r="I24" s="66" t="s">
        <v>167</v>
      </c>
      <c r="J24" s="67" t="s">
        <v>70</v>
      </c>
      <c r="K24" s="106" t="s">
        <v>71</v>
      </c>
      <c r="M24" s="16"/>
      <c r="N24" s="59"/>
      <c r="O24" s="57"/>
    </row>
    <row r="25" spans="1:15" ht="16.5" thickBot="1" x14ac:dyDescent="0.3">
      <c r="A25" s="107"/>
      <c r="B25" s="76"/>
      <c r="C25" s="59"/>
      <c r="D25" s="83"/>
      <c r="E25" s="83"/>
      <c r="F25" s="85"/>
      <c r="G25" s="59"/>
      <c r="H25" s="94"/>
      <c r="I25" s="96"/>
      <c r="J25" s="108"/>
      <c r="K25" s="75">
        <f>I25*J25</f>
        <v>0</v>
      </c>
      <c r="M25" s="16"/>
      <c r="N25" s="59"/>
      <c r="O25" s="57"/>
    </row>
    <row r="26" spans="1:15" ht="16.5" thickBot="1" x14ac:dyDescent="0.3">
      <c r="A26" s="109" t="s">
        <v>67</v>
      </c>
      <c r="B26" s="81">
        <f>SUM(B21:B25)</f>
        <v>0</v>
      </c>
      <c r="C26" s="59"/>
      <c r="D26" s="83"/>
      <c r="E26" s="83"/>
      <c r="F26" s="85"/>
      <c r="G26" s="59"/>
      <c r="H26" s="94"/>
      <c r="I26" s="96"/>
      <c r="J26" s="108"/>
      <c r="K26" s="75">
        <f t="shared" ref="K26:K28" si="1">I26*J26</f>
        <v>0</v>
      </c>
      <c r="M26" s="16"/>
      <c r="N26" s="16"/>
      <c r="O26" s="57"/>
    </row>
    <row r="27" spans="1:15" ht="15.75" x14ac:dyDescent="0.25">
      <c r="A27" s="83"/>
      <c r="B27" s="83"/>
      <c r="C27" s="83"/>
      <c r="D27" s="83"/>
      <c r="E27" s="83"/>
      <c r="F27" s="85"/>
      <c r="G27" s="59"/>
      <c r="H27" s="94"/>
      <c r="I27" s="96"/>
      <c r="J27" s="108"/>
      <c r="K27" s="75">
        <f t="shared" si="1"/>
        <v>0</v>
      </c>
      <c r="M27" s="16"/>
      <c r="N27" s="16"/>
      <c r="O27" s="57"/>
    </row>
    <row r="28" spans="1:15" ht="16.5" thickBot="1" x14ac:dyDescent="0.3">
      <c r="A28" s="59"/>
      <c r="B28" s="59"/>
      <c r="C28" s="59"/>
      <c r="D28" s="59"/>
      <c r="E28" s="59"/>
      <c r="F28" s="59"/>
      <c r="G28" s="59"/>
      <c r="H28" s="94"/>
      <c r="I28" s="110"/>
      <c r="J28" s="111"/>
      <c r="K28" s="98">
        <f t="shared" si="1"/>
        <v>0</v>
      </c>
      <c r="M28" s="16"/>
      <c r="N28" s="16"/>
      <c r="O28" s="112"/>
    </row>
    <row r="29" spans="1:15" ht="16.5" thickBot="1" x14ac:dyDescent="0.3">
      <c r="A29" s="59"/>
      <c r="B29" s="59"/>
      <c r="C29" s="59"/>
      <c r="D29" s="59"/>
      <c r="E29" s="59"/>
      <c r="F29" s="59"/>
      <c r="G29" s="59"/>
      <c r="H29" s="101"/>
      <c r="I29" s="101"/>
      <c r="J29" s="113" t="s">
        <v>67</v>
      </c>
      <c r="K29" s="103">
        <f>SUM(K25:K28)</f>
        <v>0</v>
      </c>
      <c r="M29" s="16"/>
      <c r="N29" s="16"/>
      <c r="O29" s="57"/>
    </row>
    <row r="30" spans="1:15" ht="15.75" x14ac:dyDescent="0.25">
      <c r="A30" s="59"/>
      <c r="B30" s="59"/>
      <c r="C30" s="59"/>
      <c r="D30" s="59"/>
      <c r="E30" s="59"/>
      <c r="F30" s="59"/>
      <c r="G30" s="59"/>
      <c r="H30" s="16"/>
      <c r="I30" s="16"/>
      <c r="J30" s="16"/>
      <c r="K30" s="104"/>
      <c r="L30" s="16"/>
      <c r="M30" s="16"/>
      <c r="N30" s="16"/>
      <c r="O30" s="57"/>
    </row>
    <row r="31" spans="1:15" ht="16.5" thickBot="1" x14ac:dyDescent="0.3">
      <c r="A31" s="59"/>
      <c r="B31" s="59"/>
      <c r="C31" s="59"/>
      <c r="D31" s="59"/>
      <c r="E31" s="59"/>
      <c r="F31" s="59"/>
      <c r="G31" s="59"/>
      <c r="H31" s="239" t="s">
        <v>80</v>
      </c>
      <c r="I31" s="239"/>
      <c r="J31" s="239"/>
      <c r="K31" s="239"/>
      <c r="L31" s="16"/>
      <c r="M31" s="16"/>
      <c r="N31" s="16"/>
      <c r="O31" s="57"/>
    </row>
    <row r="32" spans="1:15" ht="15.75" x14ac:dyDescent="0.25">
      <c r="A32" s="59"/>
      <c r="B32" s="59"/>
      <c r="C32" s="59"/>
      <c r="D32" s="59"/>
      <c r="E32" s="59"/>
      <c r="F32" s="59"/>
      <c r="G32" s="59"/>
      <c r="H32" s="66" t="s">
        <v>79</v>
      </c>
      <c r="I32" s="105" t="s">
        <v>167</v>
      </c>
      <c r="J32" s="66" t="s">
        <v>70</v>
      </c>
      <c r="K32" s="67" t="s">
        <v>67</v>
      </c>
      <c r="L32" s="16"/>
      <c r="M32" s="16"/>
      <c r="N32" s="16"/>
      <c r="O32" s="57"/>
    </row>
    <row r="33" spans="1:15" ht="15.75" x14ac:dyDescent="0.25">
      <c r="A33" s="59"/>
      <c r="B33" s="59"/>
      <c r="C33" s="59"/>
      <c r="D33" s="59"/>
      <c r="E33" s="59"/>
      <c r="F33" s="59"/>
      <c r="G33" s="59"/>
      <c r="H33" s="94"/>
      <c r="I33" s="94"/>
      <c r="J33" s="96"/>
      <c r="K33" s="75">
        <f>I33*J33</f>
        <v>0</v>
      </c>
      <c r="L33" s="16"/>
      <c r="M33" s="114"/>
      <c r="N33" s="16"/>
      <c r="O33" s="57"/>
    </row>
    <row r="34" spans="1:15" ht="15.75" x14ac:dyDescent="0.25">
      <c r="A34" s="59"/>
      <c r="B34" s="59"/>
      <c r="C34" s="59"/>
      <c r="D34" s="59"/>
      <c r="E34" s="59"/>
      <c r="F34" s="59"/>
      <c r="G34" s="59"/>
      <c r="H34" s="94"/>
      <c r="I34" s="94"/>
      <c r="J34" s="96"/>
      <c r="K34" s="75">
        <f>I34*J34</f>
        <v>0</v>
      </c>
      <c r="L34" s="16"/>
      <c r="M34" s="16"/>
      <c r="N34" s="16"/>
      <c r="O34" s="57"/>
    </row>
    <row r="35" spans="1:15" ht="15.75" x14ac:dyDescent="0.25">
      <c r="A35" s="59"/>
      <c r="B35" s="59"/>
      <c r="C35" s="59"/>
      <c r="D35" s="59"/>
      <c r="E35" s="59"/>
      <c r="F35" s="59"/>
      <c r="G35" s="59"/>
      <c r="H35" s="94"/>
      <c r="I35" s="94"/>
      <c r="J35" s="96"/>
      <c r="K35" s="75">
        <f>I35*J35</f>
        <v>0</v>
      </c>
      <c r="L35" s="16"/>
      <c r="M35" s="16"/>
      <c r="N35" s="16"/>
      <c r="O35" s="57"/>
    </row>
    <row r="36" spans="1:15" ht="15.75" x14ac:dyDescent="0.25">
      <c r="A36" s="59"/>
      <c r="B36" s="59"/>
      <c r="C36" s="59"/>
      <c r="D36" s="59"/>
      <c r="E36" s="59"/>
      <c r="F36" s="59"/>
      <c r="G36" s="59"/>
      <c r="H36" s="94"/>
      <c r="I36" s="94"/>
      <c r="J36" s="96"/>
      <c r="K36" s="75">
        <f>I36*J36</f>
        <v>0</v>
      </c>
      <c r="L36" s="16"/>
      <c r="M36" s="16"/>
      <c r="N36" s="16"/>
      <c r="O36" s="15"/>
    </row>
    <row r="37" spans="1:15" ht="16.5" thickBot="1" x14ac:dyDescent="0.3">
      <c r="A37" s="59"/>
      <c r="B37" s="59"/>
      <c r="C37" s="59"/>
      <c r="D37" s="59"/>
      <c r="E37" s="59"/>
      <c r="F37" s="59"/>
      <c r="G37" s="59"/>
      <c r="H37" s="94"/>
      <c r="I37" s="94"/>
      <c r="J37" s="97"/>
      <c r="K37" s="98">
        <f>I37*J37</f>
        <v>0</v>
      </c>
      <c r="L37" s="16"/>
      <c r="M37" s="16"/>
      <c r="N37" s="16"/>
      <c r="O37" s="15"/>
    </row>
    <row r="38" spans="1:15" ht="16.5" thickBot="1" x14ac:dyDescent="0.3">
      <c r="A38" s="59"/>
      <c r="B38" s="59"/>
      <c r="C38" s="59"/>
      <c r="D38" s="59"/>
      <c r="E38" s="59"/>
      <c r="F38" s="59"/>
      <c r="G38" s="59"/>
      <c r="H38" s="16"/>
      <c r="I38" s="115"/>
      <c r="J38" s="113" t="s">
        <v>67</v>
      </c>
      <c r="K38" s="103">
        <f>SUM(K33:K37)</f>
        <v>0</v>
      </c>
      <c r="L38" s="16"/>
      <c r="M38" s="16"/>
      <c r="N38" s="16"/>
      <c r="O38" s="15"/>
    </row>
    <row r="39" spans="1:15" ht="15.75" x14ac:dyDescent="0.25">
      <c r="A39" s="59"/>
      <c r="B39" s="59"/>
      <c r="C39" s="59"/>
      <c r="D39" s="59"/>
      <c r="E39" s="59"/>
      <c r="F39" s="59"/>
      <c r="G39" s="59"/>
      <c r="H39" s="16"/>
      <c r="I39" s="16"/>
      <c r="J39" s="16"/>
      <c r="K39" s="104"/>
      <c r="L39" s="16"/>
      <c r="M39" s="16"/>
      <c r="N39" s="16"/>
      <c r="O39" s="15"/>
    </row>
    <row r="40" spans="1:15" ht="16.5" thickBot="1" x14ac:dyDescent="0.3">
      <c r="A40" s="59"/>
      <c r="B40" s="59"/>
      <c r="C40" s="59"/>
      <c r="D40" s="59"/>
      <c r="E40" s="59"/>
      <c r="F40" s="59"/>
      <c r="G40" s="59"/>
      <c r="H40" s="239" t="s">
        <v>81</v>
      </c>
      <c r="I40" s="239"/>
      <c r="J40" s="16"/>
      <c r="K40" s="104"/>
      <c r="L40" s="16"/>
      <c r="M40" s="16"/>
      <c r="N40" s="16"/>
      <c r="O40" s="57"/>
    </row>
    <row r="41" spans="1:15" ht="15.75" x14ac:dyDescent="0.25">
      <c r="A41" s="59"/>
      <c r="B41" s="59"/>
      <c r="C41" s="59"/>
      <c r="D41" s="59"/>
      <c r="E41" s="59"/>
      <c r="F41" s="59"/>
      <c r="G41" s="59"/>
      <c r="H41" s="66" t="s">
        <v>82</v>
      </c>
      <c r="I41" s="66" t="s">
        <v>83</v>
      </c>
      <c r="J41" s="16"/>
      <c r="K41" s="104"/>
      <c r="L41" s="16"/>
      <c r="M41" s="16"/>
      <c r="N41" s="16"/>
      <c r="O41" s="57"/>
    </row>
    <row r="42" spans="1:15" ht="15.75" x14ac:dyDescent="0.25">
      <c r="A42" s="59"/>
      <c r="B42" s="59"/>
      <c r="C42" s="59"/>
      <c r="D42" s="59"/>
      <c r="E42" s="59"/>
      <c r="F42" s="59"/>
      <c r="G42" s="59"/>
      <c r="H42" s="94"/>
      <c r="I42" s="96"/>
      <c r="J42" s="16"/>
      <c r="K42" s="104"/>
      <c r="L42" s="16"/>
      <c r="M42" s="16"/>
      <c r="N42" s="16"/>
      <c r="O42" s="57"/>
    </row>
    <row r="43" spans="1:15" ht="15.75" x14ac:dyDescent="0.25">
      <c r="A43" s="59"/>
      <c r="B43" s="59"/>
      <c r="C43" s="59"/>
      <c r="D43" s="59"/>
      <c r="E43" s="59"/>
      <c r="F43" s="59"/>
      <c r="G43" s="59"/>
      <c r="H43" s="94"/>
      <c r="I43" s="97"/>
      <c r="J43" s="16"/>
      <c r="K43" s="104"/>
      <c r="L43" s="16"/>
      <c r="M43" s="16"/>
      <c r="N43" s="16"/>
      <c r="O43" s="57"/>
    </row>
    <row r="44" spans="1:15" ht="15.75" x14ac:dyDescent="0.25">
      <c r="A44" s="59"/>
      <c r="B44" s="59"/>
      <c r="C44" s="59"/>
      <c r="D44" s="59"/>
      <c r="E44" s="59"/>
      <c r="F44" s="59"/>
      <c r="G44" s="59"/>
      <c r="H44" s="94"/>
      <c r="I44" s="97"/>
      <c r="J44" s="16"/>
      <c r="K44" s="104"/>
      <c r="L44" s="16"/>
      <c r="M44" s="16"/>
      <c r="N44" s="16"/>
      <c r="O44" s="57"/>
    </row>
    <row r="45" spans="1:15" ht="16.5" thickBot="1" x14ac:dyDescent="0.3">
      <c r="A45" s="59"/>
      <c r="B45" s="59"/>
      <c r="C45" s="59"/>
      <c r="D45" s="59"/>
      <c r="E45" s="59"/>
      <c r="F45" s="59"/>
      <c r="G45" s="59"/>
      <c r="H45" s="116"/>
      <c r="I45" s="97"/>
      <c r="J45" s="16"/>
      <c r="K45" s="104"/>
      <c r="L45" s="16"/>
      <c r="M45" s="16"/>
      <c r="N45" s="16"/>
      <c r="O45" s="57"/>
    </row>
    <row r="46" spans="1:15" ht="16.5" thickBot="1" x14ac:dyDescent="0.3">
      <c r="A46" s="59"/>
      <c r="B46" s="59"/>
      <c r="C46" s="59"/>
      <c r="D46" s="59"/>
      <c r="E46" s="59"/>
      <c r="F46" s="59"/>
      <c r="G46" s="59"/>
      <c r="H46" s="117" t="s">
        <v>67</v>
      </c>
      <c r="I46" s="103">
        <f>SUM(I42:I45)</f>
        <v>0</v>
      </c>
      <c r="J46" s="16"/>
      <c r="K46" s="104"/>
      <c r="L46" s="16"/>
      <c r="M46" s="16"/>
      <c r="N46" s="16"/>
      <c r="O46" s="57"/>
    </row>
    <row r="47" spans="1:15" ht="15.75" x14ac:dyDescent="0.25">
      <c r="A47" s="59"/>
      <c r="B47" s="59"/>
      <c r="C47" s="59"/>
      <c r="D47" s="59"/>
      <c r="E47" s="59"/>
      <c r="F47" s="59"/>
      <c r="G47" s="59"/>
      <c r="H47" s="118"/>
      <c r="I47" s="16"/>
      <c r="J47" s="16"/>
      <c r="K47" s="104"/>
      <c r="L47" s="16"/>
      <c r="M47" s="16"/>
      <c r="N47" s="16"/>
      <c r="O47" s="57"/>
    </row>
    <row r="48" spans="1:15" ht="15.75" x14ac:dyDescent="0.25">
      <c r="A48" s="59"/>
      <c r="B48" s="59"/>
      <c r="C48" s="59"/>
      <c r="D48" s="59"/>
      <c r="E48" s="59"/>
      <c r="F48" s="59"/>
      <c r="G48" s="59"/>
      <c r="H48" s="241" t="s">
        <v>84</v>
      </c>
      <c r="I48" s="241"/>
      <c r="J48" s="215"/>
      <c r="K48" s="215"/>
      <c r="L48" s="215"/>
      <c r="M48" s="215"/>
      <c r="N48" s="215"/>
      <c r="O48" s="57"/>
    </row>
    <row r="49" spans="1:15" ht="15.75" x14ac:dyDescent="0.25">
      <c r="A49" s="59"/>
      <c r="B49" s="59"/>
      <c r="C49" s="59"/>
      <c r="D49" s="59"/>
      <c r="E49" s="59"/>
      <c r="F49" s="59"/>
      <c r="G49" s="59"/>
      <c r="H49" s="223" t="s">
        <v>168</v>
      </c>
      <c r="I49" s="223" t="s">
        <v>67</v>
      </c>
      <c r="J49" s="216"/>
      <c r="K49" s="126"/>
      <c r="L49" s="216"/>
      <c r="M49" s="217"/>
      <c r="N49" s="7"/>
      <c r="O49" s="57"/>
    </row>
    <row r="50" spans="1:15" ht="15.75" x14ac:dyDescent="0.25">
      <c r="A50" s="59"/>
      <c r="B50" s="59"/>
      <c r="C50" s="59"/>
      <c r="D50" s="59"/>
      <c r="E50" s="59"/>
      <c r="F50" s="59"/>
      <c r="G50" s="59"/>
      <c r="H50" s="94"/>
      <c r="I50" s="94"/>
      <c r="J50" s="163"/>
      <c r="K50" s="218"/>
      <c r="L50" s="219"/>
      <c r="M50" s="220"/>
      <c r="N50" s="7"/>
      <c r="O50" s="57"/>
    </row>
    <row r="51" spans="1:15" ht="15.75" x14ac:dyDescent="0.25">
      <c r="A51" s="59"/>
      <c r="B51" s="59"/>
      <c r="C51" s="59"/>
      <c r="D51" s="59"/>
      <c r="E51" s="59"/>
      <c r="F51" s="59"/>
      <c r="G51" s="59"/>
      <c r="H51" s="94"/>
      <c r="I51" s="94"/>
      <c r="J51" s="163"/>
      <c r="K51" s="218"/>
      <c r="L51" s="219"/>
      <c r="M51" s="220"/>
      <c r="N51" s="7"/>
      <c r="O51" s="57"/>
    </row>
    <row r="52" spans="1:15" ht="15.75" x14ac:dyDescent="0.25">
      <c r="A52" s="59"/>
      <c r="B52" s="59"/>
      <c r="C52" s="59"/>
      <c r="D52" s="59"/>
      <c r="E52" s="59"/>
      <c r="F52" s="59"/>
      <c r="G52" s="59"/>
      <c r="H52" s="94"/>
      <c r="I52" s="94"/>
      <c r="J52" s="163"/>
      <c r="K52" s="221"/>
      <c r="L52" s="219"/>
      <c r="M52" s="220"/>
      <c r="N52" s="7"/>
      <c r="O52" s="57"/>
    </row>
    <row r="53" spans="1:15" ht="15.75" x14ac:dyDescent="0.25">
      <c r="A53" s="59"/>
      <c r="B53" s="59"/>
      <c r="C53" s="59"/>
      <c r="D53" s="59"/>
      <c r="E53" s="59"/>
      <c r="F53" s="59"/>
      <c r="G53" s="59"/>
      <c r="H53" s="94"/>
      <c r="I53" s="94"/>
      <c r="J53" s="163"/>
      <c r="K53" s="221"/>
      <c r="L53" s="219"/>
      <c r="M53" s="220"/>
      <c r="N53" s="7"/>
      <c r="O53" s="57"/>
    </row>
    <row r="54" spans="1:15" ht="16.5" thickBot="1" x14ac:dyDescent="0.3">
      <c r="A54" s="59"/>
      <c r="B54" s="59"/>
      <c r="C54" s="59"/>
      <c r="D54" s="59"/>
      <c r="E54" s="59"/>
      <c r="F54" s="59"/>
      <c r="G54" s="59"/>
      <c r="H54" s="116"/>
      <c r="I54" s="116"/>
      <c r="J54" s="163"/>
      <c r="K54" s="221"/>
      <c r="L54" s="219"/>
      <c r="M54" s="220"/>
      <c r="N54" s="7"/>
      <c r="O54" s="57"/>
    </row>
    <row r="55" spans="1:15" ht="16.5" thickBot="1" x14ac:dyDescent="0.3">
      <c r="A55" s="59"/>
      <c r="B55" s="59"/>
      <c r="C55" s="59"/>
      <c r="D55" s="59"/>
      <c r="E55" s="59"/>
      <c r="F55" s="59"/>
      <c r="G55" s="59"/>
      <c r="H55" s="224" t="s">
        <v>67</v>
      </c>
      <c r="I55" s="225">
        <f>SUM(I50:I54)</f>
        <v>0</v>
      </c>
      <c r="K55" s="222"/>
      <c r="L55" s="115"/>
      <c r="M55" s="222"/>
      <c r="O55" s="57"/>
    </row>
    <row r="56" spans="1:15" ht="15.75" x14ac:dyDescent="0.25">
      <c r="A56" s="59"/>
      <c r="B56" s="59"/>
      <c r="C56" s="59"/>
      <c r="D56" s="59"/>
      <c r="E56" s="59"/>
      <c r="F56" s="59"/>
      <c r="G56" s="59"/>
      <c r="H56" s="16"/>
      <c r="I56" s="16"/>
      <c r="J56" s="16"/>
      <c r="K56" s="104"/>
      <c r="L56" s="16"/>
      <c r="M56" s="16"/>
      <c r="N56" s="16"/>
      <c r="O56" s="57"/>
    </row>
    <row r="57" spans="1:15" ht="16.5" thickBot="1" x14ac:dyDescent="0.3">
      <c r="A57" s="59"/>
      <c r="B57" s="59"/>
      <c r="C57" s="59"/>
      <c r="D57" s="59"/>
      <c r="E57" s="59"/>
      <c r="F57" s="59"/>
      <c r="G57" s="59"/>
      <c r="H57" s="239" t="s">
        <v>85</v>
      </c>
      <c r="I57" s="239"/>
      <c r="J57" s="239"/>
      <c r="K57" s="104"/>
      <c r="L57" s="16"/>
      <c r="M57" s="16"/>
      <c r="N57" s="16"/>
      <c r="O57" s="57"/>
    </row>
    <row r="58" spans="1:15" ht="15.75" x14ac:dyDescent="0.25">
      <c r="A58" s="59"/>
      <c r="B58" s="59"/>
      <c r="C58" s="59"/>
      <c r="D58" s="59"/>
      <c r="E58" s="59"/>
      <c r="F58" s="59"/>
      <c r="G58" s="59"/>
      <c r="H58" s="66" t="s">
        <v>86</v>
      </c>
      <c r="I58" s="66" t="s">
        <v>87</v>
      </c>
      <c r="J58" s="123" t="s">
        <v>88</v>
      </c>
      <c r="K58" s="104"/>
      <c r="L58" s="16"/>
      <c r="M58" s="16"/>
      <c r="N58" s="16"/>
      <c r="O58" s="57"/>
    </row>
    <row r="59" spans="1:15" ht="15.75" x14ac:dyDescent="0.25">
      <c r="A59" s="59"/>
      <c r="B59" s="59"/>
      <c r="C59" s="59"/>
      <c r="D59" s="59"/>
      <c r="E59" s="59"/>
      <c r="F59" s="59"/>
      <c r="G59" s="59"/>
      <c r="H59" s="94"/>
      <c r="I59" s="124"/>
      <c r="J59" s="96"/>
      <c r="K59" s="104"/>
      <c r="L59" s="16"/>
      <c r="M59" s="16"/>
      <c r="N59" s="16"/>
      <c r="O59" s="57"/>
    </row>
    <row r="60" spans="1:15" ht="16.5" thickBot="1" x14ac:dyDescent="0.3">
      <c r="A60" s="59"/>
      <c r="B60" s="59"/>
      <c r="C60" s="59"/>
      <c r="D60" s="59"/>
      <c r="E60" s="59"/>
      <c r="F60" s="59"/>
      <c r="G60" s="59"/>
      <c r="H60" s="94"/>
      <c r="I60" s="125"/>
      <c r="J60" s="97"/>
      <c r="K60" s="126"/>
      <c r="L60" s="16"/>
      <c r="M60" s="16"/>
      <c r="N60" s="16"/>
      <c r="O60" s="57"/>
    </row>
    <row r="61" spans="1:15" ht="16.5" thickBot="1" x14ac:dyDescent="0.3">
      <c r="A61" s="59"/>
      <c r="B61" s="59"/>
      <c r="C61" s="59"/>
      <c r="D61" s="59"/>
      <c r="E61" s="59"/>
      <c r="F61" s="59"/>
      <c r="G61" s="59"/>
      <c r="H61" s="16"/>
      <c r="I61" s="121" t="s">
        <v>67</v>
      </c>
      <c r="J61" s="122">
        <f>SUM(J59:J60)</f>
        <v>0</v>
      </c>
      <c r="K61" s="104"/>
      <c r="L61" s="16"/>
      <c r="M61" s="16"/>
      <c r="N61" s="16"/>
      <c r="O61" s="57"/>
    </row>
    <row r="62" spans="1:15" ht="15.75" x14ac:dyDescent="0.25">
      <c r="A62" s="59"/>
      <c r="B62" s="59"/>
      <c r="C62" s="59"/>
      <c r="D62" s="59"/>
      <c r="E62" s="59"/>
      <c r="F62" s="59"/>
      <c r="G62" s="59"/>
      <c r="H62" s="16"/>
      <c r="I62" s="16"/>
      <c r="J62" s="16"/>
      <c r="K62" s="104"/>
      <c r="L62" s="16"/>
      <c r="M62" s="16"/>
      <c r="N62" s="16"/>
      <c r="O62" s="57"/>
    </row>
    <row r="63" spans="1:15" ht="16.5" thickBot="1" x14ac:dyDescent="0.3">
      <c r="A63" s="59"/>
      <c r="B63" s="59"/>
      <c r="C63" s="59"/>
      <c r="D63" s="59"/>
      <c r="E63" s="59"/>
      <c r="F63" s="59"/>
      <c r="G63" s="59"/>
      <c r="H63" s="240" t="s">
        <v>89</v>
      </c>
      <c r="I63" s="240"/>
      <c r="J63" s="240"/>
      <c r="K63" s="240"/>
      <c r="L63" s="127"/>
      <c r="M63" s="127"/>
      <c r="N63" s="127"/>
      <c r="O63" s="57"/>
    </row>
    <row r="64" spans="1:15" ht="15.75" x14ac:dyDescent="0.25">
      <c r="A64" s="59"/>
      <c r="B64" s="59"/>
      <c r="C64" s="59"/>
      <c r="D64" s="59"/>
      <c r="E64" s="59"/>
      <c r="F64" s="59"/>
      <c r="G64" s="59"/>
      <c r="H64" s="105" t="s">
        <v>79</v>
      </c>
      <c r="I64" s="128" t="s">
        <v>90</v>
      </c>
      <c r="J64" s="129" t="s">
        <v>91</v>
      </c>
      <c r="K64" s="128" t="s">
        <v>67</v>
      </c>
      <c r="L64" s="115"/>
      <c r="M64" s="16"/>
      <c r="N64" s="16"/>
      <c r="O64" s="57"/>
    </row>
    <row r="65" spans="1:15" ht="15.75" x14ac:dyDescent="0.25">
      <c r="A65" s="59"/>
      <c r="B65" s="59"/>
      <c r="C65" s="59"/>
      <c r="D65" s="59"/>
      <c r="E65" s="59"/>
      <c r="F65" s="59"/>
      <c r="G65" s="59"/>
      <c r="H65" s="94"/>
      <c r="I65" s="94"/>
      <c r="J65" s="130"/>
      <c r="K65" s="119">
        <f>J65*I65</f>
        <v>0</v>
      </c>
      <c r="L65" s="131"/>
      <c r="M65" s="16"/>
      <c r="N65" s="16"/>
      <c r="O65" s="57"/>
    </row>
    <row r="66" spans="1:15" ht="15.75" x14ac:dyDescent="0.25">
      <c r="A66" s="59"/>
      <c r="B66" s="59"/>
      <c r="C66" s="59"/>
      <c r="D66" s="59"/>
      <c r="E66" s="59"/>
      <c r="F66" s="59"/>
      <c r="G66" s="59"/>
      <c r="H66" s="132"/>
      <c r="I66" s="133"/>
      <c r="J66" s="130"/>
      <c r="K66" s="119">
        <f>SUM(J66*I66)</f>
        <v>0</v>
      </c>
      <c r="L66" s="134"/>
      <c r="M66" s="16"/>
      <c r="N66" s="16"/>
      <c r="O66" s="57"/>
    </row>
    <row r="67" spans="1:15" ht="16.5" thickBot="1" x14ac:dyDescent="0.3">
      <c r="A67" s="59"/>
      <c r="B67" s="59"/>
      <c r="C67" s="59"/>
      <c r="D67" s="59"/>
      <c r="E67" s="59"/>
      <c r="F67" s="59"/>
      <c r="G67" s="59"/>
      <c r="H67" s="132"/>
      <c r="I67" s="133"/>
      <c r="J67" s="97"/>
      <c r="K67" s="135">
        <f>SUM(J67*I67)</f>
        <v>0</v>
      </c>
      <c r="L67" s="134"/>
      <c r="M67" s="16"/>
      <c r="N67" s="16"/>
      <c r="O67" s="57"/>
    </row>
    <row r="68" spans="1:15" ht="16.5" thickBot="1" x14ac:dyDescent="0.3">
      <c r="A68" s="59"/>
      <c r="B68" s="59"/>
      <c r="C68" s="59"/>
      <c r="D68" s="59"/>
      <c r="E68" s="59"/>
      <c r="F68" s="59"/>
      <c r="G68" s="59"/>
      <c r="H68" s="136"/>
      <c r="I68" s="137"/>
      <c r="J68" s="138" t="s">
        <v>67</v>
      </c>
      <c r="K68" s="139">
        <f>SUM(K65:K67)</f>
        <v>0</v>
      </c>
      <c r="L68" s="140"/>
      <c r="M68" s="16"/>
      <c r="N68" s="16"/>
      <c r="O68" s="57"/>
    </row>
    <row r="69" spans="1:15" ht="15.75" x14ac:dyDescent="0.25">
      <c r="A69" s="59"/>
      <c r="B69" s="59"/>
      <c r="C69" s="59"/>
      <c r="D69" s="59"/>
      <c r="E69" s="59"/>
      <c r="F69" s="59"/>
      <c r="G69" s="59"/>
      <c r="H69" s="16"/>
      <c r="I69" s="16"/>
      <c r="J69" s="16"/>
      <c r="K69" s="104"/>
      <c r="L69" s="16"/>
      <c r="M69" s="16"/>
      <c r="N69" s="16"/>
      <c r="O69" s="57"/>
    </row>
    <row r="70" spans="1:15" ht="16.5" thickBot="1" x14ac:dyDescent="0.3">
      <c r="A70" s="59"/>
      <c r="B70" s="59"/>
      <c r="C70" s="59"/>
      <c r="D70" s="59"/>
      <c r="E70" s="59"/>
      <c r="F70" s="59"/>
      <c r="G70" s="59"/>
      <c r="H70" s="240" t="s">
        <v>49</v>
      </c>
      <c r="I70" s="240"/>
      <c r="J70" s="240"/>
      <c r="K70" s="240"/>
      <c r="L70" s="127"/>
      <c r="M70" s="127"/>
      <c r="N70" s="127"/>
      <c r="O70" s="57"/>
    </row>
    <row r="71" spans="1:15" ht="15.75" x14ac:dyDescent="0.25">
      <c r="A71" s="59"/>
      <c r="B71" s="59"/>
      <c r="C71" s="59"/>
      <c r="D71" s="59"/>
      <c r="E71" s="59"/>
      <c r="F71" s="59"/>
      <c r="G71" s="59"/>
      <c r="H71" s="105" t="s">
        <v>79</v>
      </c>
      <c r="I71" s="105" t="s">
        <v>92</v>
      </c>
      <c r="J71" s="141" t="s">
        <v>91</v>
      </c>
      <c r="K71" s="142" t="s">
        <v>67</v>
      </c>
      <c r="L71" s="127"/>
      <c r="M71" s="127"/>
      <c r="N71" s="16"/>
      <c r="O71" s="57"/>
    </row>
    <row r="72" spans="1:15" ht="15.75" x14ac:dyDescent="0.25">
      <c r="A72" s="59"/>
      <c r="B72" s="59"/>
      <c r="C72" s="59"/>
      <c r="D72" s="59"/>
      <c r="E72" s="59"/>
      <c r="F72" s="59"/>
      <c r="G72" s="59"/>
      <c r="H72" s="94"/>
      <c r="I72" s="94"/>
      <c r="J72" s="96"/>
      <c r="K72" s="119">
        <f>I72*J72</f>
        <v>0</v>
      </c>
      <c r="L72" s="143"/>
      <c r="M72" s="16"/>
      <c r="N72" s="16"/>
      <c r="O72" s="57"/>
    </row>
    <row r="73" spans="1:15" ht="16.5" thickBot="1" x14ac:dyDescent="0.3">
      <c r="A73" s="59"/>
      <c r="B73" s="59"/>
      <c r="C73" s="59"/>
      <c r="D73" s="59"/>
      <c r="E73" s="59"/>
      <c r="F73" s="59"/>
      <c r="G73" s="59"/>
      <c r="H73" s="94"/>
      <c r="I73" s="94"/>
      <c r="J73" s="97"/>
      <c r="K73" s="119">
        <f>I73*J73</f>
        <v>0</v>
      </c>
      <c r="L73" s="144"/>
      <c r="M73" s="16"/>
      <c r="N73" s="16"/>
      <c r="O73" s="57"/>
    </row>
    <row r="74" spans="1:15" ht="16.5" thickBot="1" x14ac:dyDescent="0.3">
      <c r="A74" s="59"/>
      <c r="B74" s="59"/>
      <c r="C74" s="59"/>
      <c r="D74" s="59"/>
      <c r="E74" s="59"/>
      <c r="F74" s="59"/>
      <c r="G74" s="59"/>
      <c r="H74" s="16"/>
      <c r="I74" s="115"/>
      <c r="J74" s="145" t="s">
        <v>67</v>
      </c>
      <c r="K74" s="139">
        <f>SUM(K72:K73)</f>
        <v>0</v>
      </c>
      <c r="L74" s="115"/>
      <c r="M74" s="16"/>
      <c r="N74" s="16"/>
      <c r="O74" s="57"/>
    </row>
    <row r="75" spans="1:15" ht="15.75" x14ac:dyDescent="0.25">
      <c r="A75" s="146"/>
      <c r="B75" s="146"/>
      <c r="C75" s="146"/>
      <c r="D75" s="146"/>
      <c r="E75" s="146"/>
      <c r="F75" s="146"/>
      <c r="G75" s="146"/>
      <c r="H75" s="54"/>
      <c r="I75" s="54"/>
      <c r="J75" s="54"/>
      <c r="K75" s="147"/>
      <c r="L75" s="148"/>
      <c r="M75" s="54"/>
      <c r="N75" s="54"/>
      <c r="O75" s="149"/>
    </row>
  </sheetData>
  <sheetProtection algorithmName="SHA-512" hashValue="X5lfbcjQuQ0chUzteXZPGnMKx/fSWGCTVagxZ7p58asqmUOuyjhyk+1Iogp6fnQIuBFpSV5v2X0fZvx5hO+aHA==" saltValue="rXrAAceONY8WjedoQoh3uA==" spinCount="100000" sheet="1" objects="1" scenarios="1"/>
  <mergeCells count="15">
    <mergeCell ref="A1:F2"/>
    <mergeCell ref="H1:N2"/>
    <mergeCell ref="A3:F4"/>
    <mergeCell ref="H3:N4"/>
    <mergeCell ref="A6:D6"/>
    <mergeCell ref="H6:K6"/>
    <mergeCell ref="H57:J57"/>
    <mergeCell ref="H63:K63"/>
    <mergeCell ref="H70:K70"/>
    <mergeCell ref="H48:I48"/>
    <mergeCell ref="A12:B12"/>
    <mergeCell ref="A19:B19"/>
    <mergeCell ref="H23:L23"/>
    <mergeCell ref="H31:K31"/>
    <mergeCell ref="H40:I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workbookViewId="0">
      <selection activeCell="C10" sqref="C10"/>
    </sheetView>
  </sheetViews>
  <sheetFormatPr defaultRowHeight="15" x14ac:dyDescent="0.25"/>
  <cols>
    <col min="1" max="1" width="27.85546875" bestFit="1" customWidth="1"/>
    <col min="2" max="2" width="31.28515625" customWidth="1"/>
    <col min="3" max="3" width="12.85546875" customWidth="1"/>
    <col min="5" max="5" width="9.140625" bestFit="1" customWidth="1"/>
    <col min="7" max="7" width="19.140625" bestFit="1" customWidth="1"/>
    <col min="8" max="8" width="26.85546875" bestFit="1" customWidth="1"/>
    <col min="9" max="9" width="10.140625" customWidth="1"/>
    <col min="10" max="10" width="11.42578125" customWidth="1"/>
  </cols>
  <sheetData>
    <row r="1" spans="1:12" ht="21" x14ac:dyDescent="0.25">
      <c r="A1" s="250" t="s">
        <v>93</v>
      </c>
      <c r="B1" s="250"/>
      <c r="C1" s="250"/>
      <c r="D1" s="250"/>
      <c r="E1" s="250"/>
      <c r="F1" s="150"/>
      <c r="G1" s="252" t="s">
        <v>94</v>
      </c>
      <c r="H1" s="252"/>
      <c r="I1" s="252"/>
      <c r="J1" s="252"/>
      <c r="K1" s="252"/>
      <c r="L1" s="14"/>
    </row>
    <row r="2" spans="1:12" ht="21.75" thickBot="1" x14ac:dyDescent="0.3">
      <c r="A2" s="251"/>
      <c r="B2" s="251"/>
      <c r="C2" s="251"/>
      <c r="D2" s="251"/>
      <c r="E2" s="251"/>
      <c r="F2" s="151"/>
      <c r="G2" s="253"/>
      <c r="H2" s="253"/>
      <c r="I2" s="253"/>
      <c r="J2" s="253"/>
      <c r="K2" s="253"/>
      <c r="L2" s="14"/>
    </row>
    <row r="3" spans="1:12" x14ac:dyDescent="0.25">
      <c r="A3" s="152"/>
      <c r="B3" s="152"/>
      <c r="C3" s="152"/>
      <c r="D3" s="152"/>
      <c r="E3" s="152"/>
      <c r="F3" s="152"/>
      <c r="G3" s="152"/>
      <c r="H3" s="152"/>
      <c r="I3" s="152"/>
      <c r="J3" s="152"/>
      <c r="K3" s="152"/>
      <c r="L3" s="14"/>
    </row>
    <row r="4" spans="1:12" ht="30.75" thickBot="1" x14ac:dyDescent="0.3">
      <c r="A4" s="153" t="s">
        <v>95</v>
      </c>
      <c r="B4" s="154" t="s">
        <v>96</v>
      </c>
      <c r="C4" s="155" t="s">
        <v>97</v>
      </c>
      <c r="D4" s="156" t="s">
        <v>98</v>
      </c>
      <c r="E4" s="156" t="s">
        <v>67</v>
      </c>
      <c r="F4" s="157"/>
      <c r="G4" s="158" t="s">
        <v>99</v>
      </c>
      <c r="H4" s="158" t="s">
        <v>96</v>
      </c>
      <c r="I4" s="158" t="s">
        <v>97</v>
      </c>
      <c r="J4" s="158" t="s">
        <v>98</v>
      </c>
      <c r="K4" s="158" t="s">
        <v>67</v>
      </c>
      <c r="L4" s="14"/>
    </row>
    <row r="5" spans="1:12" x14ac:dyDescent="0.25">
      <c r="A5" s="159" t="s">
        <v>100</v>
      </c>
      <c r="B5" s="159" t="s">
        <v>101</v>
      </c>
      <c r="C5" s="160"/>
      <c r="D5" s="161"/>
      <c r="E5" s="162">
        <f>SUM(C5*D5)</f>
        <v>0</v>
      </c>
      <c r="F5" s="163"/>
      <c r="G5" s="160" t="s">
        <v>102</v>
      </c>
      <c r="H5" s="164" t="s">
        <v>103</v>
      </c>
      <c r="I5" s="160"/>
      <c r="J5" s="161"/>
      <c r="K5" s="162">
        <f>SUM(I5*J5)</f>
        <v>0</v>
      </c>
      <c r="L5" s="14"/>
    </row>
    <row r="6" spans="1:12" x14ac:dyDescent="0.25">
      <c r="A6" s="165" t="s">
        <v>104</v>
      </c>
      <c r="B6" s="165" t="s">
        <v>105</v>
      </c>
      <c r="C6" s="94"/>
      <c r="D6" s="96"/>
      <c r="E6" s="119">
        <f t="shared" ref="E6:E10" si="0">SUM(C6*D6)</f>
        <v>0</v>
      </c>
      <c r="F6" s="163"/>
      <c r="G6" s="94"/>
      <c r="H6" s="95" t="s">
        <v>106</v>
      </c>
      <c r="I6" s="94"/>
      <c r="J6" s="96"/>
      <c r="K6" s="119">
        <f>SUM(I6*J6)</f>
        <v>0</v>
      </c>
      <c r="L6" s="14"/>
    </row>
    <row r="7" spans="1:12" x14ac:dyDescent="0.25">
      <c r="A7" s="165" t="s">
        <v>107</v>
      </c>
      <c r="B7" s="165" t="s">
        <v>106</v>
      </c>
      <c r="C7" s="94"/>
      <c r="D7" s="96"/>
      <c r="E7" s="119">
        <f t="shared" si="0"/>
        <v>0</v>
      </c>
      <c r="F7" s="163"/>
      <c r="G7" s="94"/>
      <c r="H7" s="95" t="s">
        <v>108</v>
      </c>
      <c r="I7" s="94"/>
      <c r="J7" s="96"/>
      <c r="K7" s="119">
        <f>SUM(I7*J7)</f>
        <v>0</v>
      </c>
      <c r="L7" s="14"/>
    </row>
    <row r="8" spans="1:12" x14ac:dyDescent="0.25">
      <c r="A8" s="165"/>
      <c r="B8" s="165"/>
      <c r="C8" s="94"/>
      <c r="D8" s="96"/>
      <c r="E8" s="119">
        <f t="shared" si="0"/>
        <v>0</v>
      </c>
      <c r="F8" s="163"/>
      <c r="G8" s="94"/>
      <c r="H8" s="95"/>
      <c r="I8" s="94"/>
      <c r="J8" s="96"/>
      <c r="K8" s="119">
        <f>SUM(I8*J8)</f>
        <v>0</v>
      </c>
      <c r="L8" s="14"/>
    </row>
    <row r="9" spans="1:12" x14ac:dyDescent="0.25">
      <c r="A9" s="165"/>
      <c r="B9" s="165"/>
      <c r="C9" s="94"/>
      <c r="D9" s="96"/>
      <c r="E9" s="119">
        <f t="shared" si="0"/>
        <v>0</v>
      </c>
      <c r="F9" s="163"/>
      <c r="G9" s="94"/>
      <c r="H9" s="95"/>
      <c r="I9" s="94"/>
      <c r="J9" s="96"/>
      <c r="K9" s="119">
        <f t="shared" ref="K9:K10" si="1">SUM(I9*J9)</f>
        <v>0</v>
      </c>
      <c r="L9" s="14"/>
    </row>
    <row r="10" spans="1:12" ht="15.75" thickBot="1" x14ac:dyDescent="0.3">
      <c r="A10" s="165"/>
      <c r="B10" s="165"/>
      <c r="C10" s="94"/>
      <c r="D10" s="97"/>
      <c r="E10" s="166">
        <f t="shared" si="0"/>
        <v>0</v>
      </c>
      <c r="F10" s="163"/>
      <c r="G10" s="94"/>
      <c r="H10" s="95"/>
      <c r="I10" s="94"/>
      <c r="J10" s="97"/>
      <c r="K10" s="120">
        <f t="shared" si="1"/>
        <v>0</v>
      </c>
      <c r="L10" s="14"/>
    </row>
    <row r="11" spans="1:12" ht="15.75" thickBot="1" x14ac:dyDescent="0.3">
      <c r="A11" s="254"/>
      <c r="B11" s="254"/>
      <c r="C11" s="167"/>
      <c r="D11" s="121" t="s">
        <v>67</v>
      </c>
      <c r="E11" s="168">
        <f>SUM(E5:E10)</f>
        <v>0</v>
      </c>
      <c r="F11" s="169"/>
      <c r="G11" s="170"/>
      <c r="H11" s="170"/>
      <c r="I11" s="170"/>
      <c r="J11" s="121" t="s">
        <v>67</v>
      </c>
      <c r="K11" s="168">
        <f>SUM(K5:K10)</f>
        <v>0</v>
      </c>
      <c r="L11" s="14"/>
    </row>
    <row r="12" spans="1:12" x14ac:dyDescent="0.25">
      <c r="A12" s="16"/>
      <c r="B12" s="16"/>
      <c r="C12" s="16"/>
      <c r="D12" s="16"/>
      <c r="E12" s="16"/>
      <c r="F12" s="16"/>
      <c r="G12" s="114"/>
      <c r="H12" s="114"/>
      <c r="I12" s="114"/>
      <c r="J12" s="114"/>
      <c r="K12" s="114"/>
      <c r="L12" s="14"/>
    </row>
    <row r="13" spans="1:12" ht="30.75" thickBot="1" x14ac:dyDescent="0.3">
      <c r="A13" s="153" t="s">
        <v>109</v>
      </c>
      <c r="B13" s="154" t="s">
        <v>96</v>
      </c>
      <c r="C13" s="155" t="s">
        <v>97</v>
      </c>
      <c r="D13" s="171" t="s">
        <v>110</v>
      </c>
      <c r="E13" s="156" t="s">
        <v>67</v>
      </c>
      <c r="F13" s="157"/>
      <c r="G13" s="172" t="s">
        <v>109</v>
      </c>
      <c r="H13" s="158" t="s">
        <v>96</v>
      </c>
      <c r="I13" s="158" t="s">
        <v>97</v>
      </c>
      <c r="J13" s="158" t="s">
        <v>98</v>
      </c>
      <c r="K13" s="158" t="s">
        <v>67</v>
      </c>
      <c r="L13" s="14"/>
    </row>
    <row r="14" spans="1:12" x14ac:dyDescent="0.25">
      <c r="A14" s="159" t="s">
        <v>111</v>
      </c>
      <c r="B14" s="159" t="s">
        <v>112</v>
      </c>
      <c r="C14" s="160"/>
      <c r="D14" s="161"/>
      <c r="E14" s="162">
        <f>SUM(C14*D14)</f>
        <v>0</v>
      </c>
      <c r="F14" s="163"/>
      <c r="G14" s="160" t="s">
        <v>111</v>
      </c>
      <c r="H14" s="173" t="s">
        <v>113</v>
      </c>
      <c r="I14" s="160"/>
      <c r="J14" s="161"/>
      <c r="K14" s="162">
        <f>SUM(I14*J14)</f>
        <v>0</v>
      </c>
      <c r="L14" s="14"/>
    </row>
    <row r="15" spans="1:12" x14ac:dyDescent="0.25">
      <c r="A15" s="165"/>
      <c r="B15" s="165"/>
      <c r="C15" s="94"/>
      <c r="D15" s="96"/>
      <c r="E15" s="119">
        <f t="shared" ref="E15:E20" si="2">SUM(C15*D15)</f>
        <v>0</v>
      </c>
      <c r="F15" s="163"/>
      <c r="G15" s="174"/>
      <c r="H15" s="174" t="s">
        <v>114</v>
      </c>
      <c r="I15" s="94"/>
      <c r="J15" s="96"/>
      <c r="K15" s="119">
        <f>SUM(I15*J15)</f>
        <v>0</v>
      </c>
      <c r="L15" s="14"/>
    </row>
    <row r="16" spans="1:12" x14ac:dyDescent="0.25">
      <c r="A16" s="165"/>
      <c r="B16" s="165"/>
      <c r="C16" s="94"/>
      <c r="D16" s="96"/>
      <c r="E16" s="119">
        <f t="shared" si="2"/>
        <v>0</v>
      </c>
      <c r="F16" s="163"/>
      <c r="G16" s="174"/>
      <c r="H16" s="174"/>
      <c r="I16" s="94"/>
      <c r="J16" s="96"/>
      <c r="K16" s="119">
        <f>SUM(I16*J16)</f>
        <v>0</v>
      </c>
      <c r="L16" s="14"/>
    </row>
    <row r="17" spans="1:12" x14ac:dyDescent="0.25">
      <c r="A17" s="165"/>
      <c r="B17" s="165"/>
      <c r="C17" s="94"/>
      <c r="D17" s="96"/>
      <c r="E17" s="119">
        <f t="shared" si="2"/>
        <v>0</v>
      </c>
      <c r="F17" s="163"/>
      <c r="G17" s="174"/>
      <c r="H17" s="174"/>
      <c r="I17" s="94"/>
      <c r="J17" s="96"/>
      <c r="K17" s="119">
        <f t="shared" ref="K17:K18" si="3">SUM(I17*J17)</f>
        <v>0</v>
      </c>
      <c r="L17" s="14"/>
    </row>
    <row r="18" spans="1:12" x14ac:dyDescent="0.25">
      <c r="A18" s="165"/>
      <c r="B18" s="165"/>
      <c r="C18" s="94"/>
      <c r="D18" s="96"/>
      <c r="E18" s="119">
        <f t="shared" si="2"/>
        <v>0</v>
      </c>
      <c r="F18" s="163"/>
      <c r="G18" s="174"/>
      <c r="H18" s="174"/>
      <c r="I18" s="94"/>
      <c r="J18" s="96"/>
      <c r="K18" s="119">
        <f t="shared" si="3"/>
        <v>0</v>
      </c>
      <c r="L18" s="14"/>
    </row>
    <row r="19" spans="1:12" x14ac:dyDescent="0.25">
      <c r="A19" s="165"/>
      <c r="B19" s="165"/>
      <c r="C19" s="94"/>
      <c r="D19" s="96"/>
      <c r="E19" s="119">
        <f t="shared" si="2"/>
        <v>0</v>
      </c>
      <c r="F19" s="163"/>
      <c r="G19" s="174"/>
      <c r="H19" s="174"/>
      <c r="I19" s="94"/>
      <c r="J19" s="96"/>
      <c r="K19" s="119">
        <f>SUM(I19*J19)</f>
        <v>0</v>
      </c>
      <c r="L19" s="14"/>
    </row>
    <row r="20" spans="1:12" ht="15.75" thickBot="1" x14ac:dyDescent="0.3">
      <c r="A20" s="165"/>
      <c r="B20" s="165"/>
      <c r="C20" s="94"/>
      <c r="D20" s="97"/>
      <c r="E20" s="166">
        <f t="shared" si="2"/>
        <v>0</v>
      </c>
      <c r="F20" s="163"/>
      <c r="G20" s="174"/>
      <c r="H20" s="174"/>
      <c r="I20" s="94"/>
      <c r="J20" s="97"/>
      <c r="K20" s="120">
        <f>SUM(I20*J20)</f>
        <v>0</v>
      </c>
      <c r="L20" s="14"/>
    </row>
    <row r="21" spans="1:12" ht="15.75" thickBot="1" x14ac:dyDescent="0.3">
      <c r="A21" s="249"/>
      <c r="B21" s="249"/>
      <c r="C21" s="167"/>
      <c r="D21" s="175" t="s">
        <v>67</v>
      </c>
      <c r="E21" s="176">
        <f>SUM(E14:E20)</f>
        <v>0</v>
      </c>
      <c r="F21" s="177"/>
      <c r="G21" s="101"/>
      <c r="H21" s="101"/>
      <c r="I21" s="101"/>
      <c r="J21" s="121" t="s">
        <v>67</v>
      </c>
      <c r="K21" s="176">
        <f>SUM(K14:K20)</f>
        <v>0</v>
      </c>
      <c r="L21" s="14"/>
    </row>
    <row r="22" spans="1:12" x14ac:dyDescent="0.25">
      <c r="A22" s="249"/>
      <c r="B22" s="249"/>
      <c r="C22" s="249"/>
      <c r="D22" s="249"/>
      <c r="E22" s="167"/>
      <c r="F22" s="167"/>
      <c r="G22" s="16"/>
      <c r="H22" s="16"/>
      <c r="I22" s="16"/>
      <c r="J22" s="16"/>
      <c r="K22" s="16"/>
      <c r="L22" s="14"/>
    </row>
    <row r="23" spans="1:12" ht="30.75" thickBot="1" x14ac:dyDescent="0.3">
      <c r="A23" s="153" t="s">
        <v>115</v>
      </c>
      <c r="B23" s="154" t="s">
        <v>96</v>
      </c>
      <c r="C23" s="155" t="s">
        <v>97</v>
      </c>
      <c r="D23" s="156" t="s">
        <v>98</v>
      </c>
      <c r="E23" s="156" t="s">
        <v>67</v>
      </c>
      <c r="F23" s="157"/>
      <c r="G23" s="172" t="s">
        <v>115</v>
      </c>
      <c r="H23" s="158" t="s">
        <v>96</v>
      </c>
      <c r="I23" s="158" t="s">
        <v>97</v>
      </c>
      <c r="J23" s="158" t="s">
        <v>98</v>
      </c>
      <c r="K23" s="158" t="s">
        <v>67</v>
      </c>
      <c r="L23" s="14"/>
    </row>
    <row r="24" spans="1:12" x14ac:dyDescent="0.25">
      <c r="A24" s="159"/>
      <c r="B24" s="159"/>
      <c r="C24" s="173"/>
      <c r="D24" s="161"/>
      <c r="E24" s="162">
        <f>SUM(C24*D24)</f>
        <v>0</v>
      </c>
      <c r="F24" s="163"/>
      <c r="G24" s="160"/>
      <c r="H24" s="178"/>
      <c r="I24" s="160"/>
      <c r="J24" s="161"/>
      <c r="K24" s="162">
        <f t="shared" ref="K24:K31" si="4">SUM(I24*J24)</f>
        <v>0</v>
      </c>
      <c r="L24" s="14"/>
    </row>
    <row r="25" spans="1:12" x14ac:dyDescent="0.25">
      <c r="A25" s="165"/>
      <c r="B25" s="165"/>
      <c r="C25" s="174"/>
      <c r="D25" s="96"/>
      <c r="E25" s="119">
        <f t="shared" ref="E25:E31" si="5">SUM(C25*D25)</f>
        <v>0</v>
      </c>
      <c r="F25" s="163"/>
      <c r="G25" s="174"/>
      <c r="H25" s="132"/>
      <c r="I25" s="94"/>
      <c r="J25" s="96"/>
      <c r="K25" s="119">
        <f t="shared" si="4"/>
        <v>0</v>
      </c>
      <c r="L25" s="14"/>
    </row>
    <row r="26" spans="1:12" x14ac:dyDescent="0.25">
      <c r="A26" s="165"/>
      <c r="B26" s="165"/>
      <c r="C26" s="174"/>
      <c r="D26" s="96"/>
      <c r="E26" s="119">
        <f t="shared" si="5"/>
        <v>0</v>
      </c>
      <c r="F26" s="163"/>
      <c r="G26" s="174"/>
      <c r="H26" s="132"/>
      <c r="I26" s="94"/>
      <c r="J26" s="96"/>
      <c r="K26" s="119">
        <f t="shared" si="4"/>
        <v>0</v>
      </c>
      <c r="L26" s="14"/>
    </row>
    <row r="27" spans="1:12" x14ac:dyDescent="0.25">
      <c r="A27" s="165"/>
      <c r="B27" s="165"/>
      <c r="C27" s="174"/>
      <c r="D27" s="96"/>
      <c r="E27" s="119">
        <f t="shared" si="5"/>
        <v>0</v>
      </c>
      <c r="F27" s="163"/>
      <c r="G27" s="174"/>
      <c r="H27" s="132"/>
      <c r="I27" s="94"/>
      <c r="J27" s="96"/>
      <c r="K27" s="119">
        <f t="shared" si="4"/>
        <v>0</v>
      </c>
      <c r="L27" s="14"/>
    </row>
    <row r="28" spans="1:12" x14ac:dyDescent="0.25">
      <c r="A28" s="165"/>
      <c r="B28" s="165"/>
      <c r="C28" s="174"/>
      <c r="D28" s="96"/>
      <c r="E28" s="119">
        <f t="shared" si="5"/>
        <v>0</v>
      </c>
      <c r="F28" s="163"/>
      <c r="G28" s="174"/>
      <c r="H28" s="132"/>
      <c r="I28" s="94"/>
      <c r="J28" s="96"/>
      <c r="K28" s="119">
        <f t="shared" si="4"/>
        <v>0</v>
      </c>
      <c r="L28" s="14"/>
    </row>
    <row r="29" spans="1:12" x14ac:dyDescent="0.25">
      <c r="A29" s="165"/>
      <c r="B29" s="165"/>
      <c r="C29" s="174"/>
      <c r="D29" s="96"/>
      <c r="E29" s="119">
        <f t="shared" si="5"/>
        <v>0</v>
      </c>
      <c r="F29" s="163"/>
      <c r="G29" s="174"/>
      <c r="H29" s="132"/>
      <c r="I29" s="94"/>
      <c r="J29" s="96"/>
      <c r="K29" s="119">
        <f t="shared" si="4"/>
        <v>0</v>
      </c>
      <c r="L29" s="14"/>
    </row>
    <row r="30" spans="1:12" x14ac:dyDescent="0.25">
      <c r="A30" s="165"/>
      <c r="B30" s="165"/>
      <c r="C30" s="174"/>
      <c r="D30" s="96"/>
      <c r="E30" s="119">
        <f t="shared" si="5"/>
        <v>0</v>
      </c>
      <c r="F30" s="163"/>
      <c r="G30" s="174"/>
      <c r="H30" s="132"/>
      <c r="I30" s="94"/>
      <c r="J30" s="96"/>
      <c r="K30" s="119">
        <f t="shared" si="4"/>
        <v>0</v>
      </c>
      <c r="L30" s="14"/>
    </row>
    <row r="31" spans="1:12" ht="15.75" thickBot="1" x14ac:dyDescent="0.3">
      <c r="A31" s="165"/>
      <c r="B31" s="165"/>
      <c r="C31" s="174"/>
      <c r="D31" s="97"/>
      <c r="E31" s="166">
        <f t="shared" si="5"/>
        <v>0</v>
      </c>
      <c r="F31" s="163"/>
      <c r="G31" s="132"/>
      <c r="H31" s="132"/>
      <c r="I31" s="94"/>
      <c r="J31" s="97"/>
      <c r="K31" s="120">
        <f t="shared" si="4"/>
        <v>0</v>
      </c>
      <c r="L31" s="14"/>
    </row>
    <row r="32" spans="1:12" ht="15.75" thickBot="1" x14ac:dyDescent="0.3">
      <c r="A32" s="249"/>
      <c r="B32" s="249"/>
      <c r="C32" s="167"/>
      <c r="D32" s="175" t="s">
        <v>67</v>
      </c>
      <c r="E32" s="179">
        <f>SUM(E24:E31)</f>
        <v>0</v>
      </c>
      <c r="F32" s="180"/>
      <c r="G32" s="16"/>
      <c r="H32" s="127"/>
      <c r="I32" s="127"/>
      <c r="J32" s="121" t="s">
        <v>67</v>
      </c>
      <c r="K32" s="181">
        <f>SUM(K24:K31)</f>
        <v>0</v>
      </c>
      <c r="L32" s="14"/>
    </row>
    <row r="33" spans="1:12" ht="15.75" thickBot="1" x14ac:dyDescent="0.3">
      <c r="A33" s="16"/>
      <c r="B33" s="16"/>
      <c r="C33" s="16"/>
      <c r="D33" s="16"/>
      <c r="E33" s="16"/>
      <c r="F33" s="16"/>
      <c r="G33" s="16"/>
      <c r="H33" s="16"/>
      <c r="I33" s="16"/>
      <c r="J33" s="16"/>
      <c r="K33" s="16"/>
      <c r="L33" s="14"/>
    </row>
    <row r="34" spans="1:12" ht="15.75" thickBot="1" x14ac:dyDescent="0.3">
      <c r="A34" s="16"/>
      <c r="B34" s="170"/>
      <c r="C34" s="170"/>
      <c r="D34" s="182" t="s">
        <v>116</v>
      </c>
      <c r="E34" s="183">
        <f>SUM(E32+E21+E11)</f>
        <v>0</v>
      </c>
      <c r="F34" s="169"/>
      <c r="G34" s="184"/>
      <c r="H34" s="184"/>
      <c r="I34" s="184"/>
      <c r="J34" s="185" t="s">
        <v>116</v>
      </c>
      <c r="K34" s="186">
        <f>SUM(K32+K21+K11)</f>
        <v>0</v>
      </c>
      <c r="L34" s="14"/>
    </row>
    <row r="35" spans="1:12" x14ac:dyDescent="0.25">
      <c r="A35" s="54"/>
      <c r="B35" s="54"/>
      <c r="C35" s="54"/>
      <c r="D35" s="54"/>
      <c r="E35" s="54"/>
      <c r="F35" s="54"/>
      <c r="G35" s="54"/>
      <c r="H35" s="54"/>
      <c r="I35" s="54"/>
      <c r="J35" s="54"/>
      <c r="K35" s="54"/>
      <c r="L35" s="55"/>
    </row>
  </sheetData>
  <sheetProtection algorithmName="SHA-512" hashValue="SpHAoPxqu08eJzYclVaYfVMG9xZfKXLbV7vSZqmyj8JcpWUujYqzPavlFECVvgjD8eOhJ85kMxcdZoozm4fIkA==" saltValue="EU2cXWnP2i5dC/W3eooj2A==" spinCount="100000" sheet="1" objects="1" scenarios="1"/>
  <mergeCells count="7">
    <mergeCell ref="A32:B32"/>
    <mergeCell ref="A1:E2"/>
    <mergeCell ref="G1:K2"/>
    <mergeCell ref="A11:B11"/>
    <mergeCell ref="A21:B21"/>
    <mergeCell ref="A22:B22"/>
    <mergeCell ref="C22:D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6" sqref="A6:B6"/>
    </sheetView>
  </sheetViews>
  <sheetFormatPr defaultRowHeight="15" x14ac:dyDescent="0.25"/>
  <cols>
    <col min="1" max="1" width="46.5703125" bestFit="1" customWidth="1"/>
    <col min="2" max="2" width="19.7109375" customWidth="1"/>
    <col min="3" max="3" width="36.42578125" bestFit="1" customWidth="1"/>
    <col min="4" max="4" width="33.28515625" bestFit="1" customWidth="1"/>
    <col min="5" max="5" width="11.28515625" customWidth="1"/>
    <col min="6" max="6" width="29.5703125" customWidth="1"/>
    <col min="7" max="7" width="13.7109375" customWidth="1"/>
  </cols>
  <sheetData>
    <row r="1" spans="1:8" ht="21.75" thickBot="1" x14ac:dyDescent="0.4">
      <c r="A1" s="267" t="s">
        <v>161</v>
      </c>
      <c r="B1" s="268"/>
      <c r="C1" s="268"/>
      <c r="D1" s="268"/>
      <c r="E1" s="16"/>
      <c r="F1" s="16"/>
      <c r="G1" s="16"/>
      <c r="H1" s="14"/>
    </row>
    <row r="2" spans="1:8" x14ac:dyDescent="0.25">
      <c r="A2" s="269" t="s">
        <v>117</v>
      </c>
      <c r="B2" s="270"/>
      <c r="C2" s="270"/>
      <c r="D2" s="270"/>
      <c r="E2" s="187"/>
      <c r="F2" s="187"/>
      <c r="G2" s="187"/>
      <c r="H2" s="14"/>
    </row>
    <row r="3" spans="1:8" x14ac:dyDescent="0.25">
      <c r="A3" s="271"/>
      <c r="B3" s="272"/>
      <c r="C3" s="272"/>
      <c r="D3" s="272"/>
      <c r="E3" s="187"/>
      <c r="F3" s="187"/>
      <c r="G3" s="187"/>
      <c r="H3" s="14"/>
    </row>
    <row r="4" spans="1:8" ht="15.75" thickBot="1" x14ac:dyDescent="0.3">
      <c r="A4" s="273"/>
      <c r="B4" s="274"/>
      <c r="C4" s="274"/>
      <c r="D4" s="274"/>
      <c r="E4" s="188"/>
      <c r="F4" s="188"/>
      <c r="G4" s="188"/>
      <c r="H4" s="14"/>
    </row>
    <row r="5" spans="1:8" x14ac:dyDescent="0.25">
      <c r="A5" s="189"/>
      <c r="B5" s="190"/>
      <c r="C5" s="190"/>
      <c r="D5" s="190"/>
      <c r="E5" s="188"/>
      <c r="F5" s="188"/>
      <c r="G5" s="188"/>
      <c r="H5" s="14"/>
    </row>
    <row r="6" spans="1:8" ht="15.75" thickBot="1" x14ac:dyDescent="0.3">
      <c r="A6" s="275" t="s">
        <v>118</v>
      </c>
      <c r="B6" s="275"/>
      <c r="C6" s="127"/>
      <c r="D6" s="191"/>
      <c r="E6" s="16"/>
      <c r="F6" s="276"/>
      <c r="G6" s="276"/>
      <c r="H6" s="14"/>
    </row>
    <row r="7" spans="1:8" x14ac:dyDescent="0.25">
      <c r="A7" s="192" t="s">
        <v>119</v>
      </c>
      <c r="B7" s="193" t="s">
        <v>162</v>
      </c>
      <c r="C7" s="127"/>
      <c r="D7" s="191"/>
      <c r="E7" s="16"/>
      <c r="F7" s="211"/>
      <c r="G7" s="152"/>
      <c r="H7" s="14"/>
    </row>
    <row r="8" spans="1:8" x14ac:dyDescent="0.25">
      <c r="A8" s="194" t="s">
        <v>120</v>
      </c>
      <c r="B8" s="195">
        <v>10</v>
      </c>
      <c r="C8" s="196"/>
      <c r="D8" s="191"/>
      <c r="E8" s="16"/>
      <c r="F8" s="212"/>
      <c r="G8" s="213"/>
      <c r="H8" s="14"/>
    </row>
    <row r="9" spans="1:8" x14ac:dyDescent="0.25">
      <c r="A9" s="191"/>
      <c r="B9" s="191"/>
      <c r="C9" s="191"/>
      <c r="D9" s="191"/>
      <c r="E9" s="191"/>
      <c r="F9" s="212"/>
      <c r="G9" s="213"/>
      <c r="H9" s="14"/>
    </row>
    <row r="10" spans="1:8" ht="15.75" thickBot="1" x14ac:dyDescent="0.3">
      <c r="A10" s="259" t="s">
        <v>121</v>
      </c>
      <c r="B10" s="259"/>
      <c r="C10" s="259"/>
      <c r="D10" s="259"/>
      <c r="E10" s="191"/>
      <c r="F10" s="212"/>
      <c r="G10" s="213"/>
      <c r="H10" s="14"/>
    </row>
    <row r="11" spans="1:8" x14ac:dyDescent="0.25">
      <c r="A11" s="192" t="s">
        <v>122</v>
      </c>
      <c r="B11" s="193" t="s">
        <v>162</v>
      </c>
      <c r="C11" s="261" t="s">
        <v>123</v>
      </c>
      <c r="E11" s="191"/>
      <c r="F11" s="212"/>
      <c r="G11" s="213"/>
      <c r="H11" s="14"/>
    </row>
    <row r="12" spans="1:8" x14ac:dyDescent="0.25">
      <c r="A12" s="204" t="s">
        <v>137</v>
      </c>
      <c r="B12" s="198">
        <v>50</v>
      </c>
      <c r="C12" s="261"/>
      <c r="E12" s="191"/>
      <c r="F12" s="212"/>
      <c r="G12" s="213"/>
      <c r="H12" s="14"/>
    </row>
    <row r="13" spans="1:8" x14ac:dyDescent="0.25">
      <c r="A13" s="204" t="s">
        <v>138</v>
      </c>
      <c r="B13" s="198">
        <v>70</v>
      </c>
      <c r="C13" s="261"/>
      <c r="E13" s="191"/>
      <c r="F13" s="212"/>
      <c r="G13" s="213"/>
      <c r="H13" s="14"/>
    </row>
    <row r="14" spans="1:8" x14ac:dyDescent="0.25">
      <c r="A14" s="204" t="s">
        <v>139</v>
      </c>
      <c r="B14" s="198">
        <v>160</v>
      </c>
      <c r="C14" s="261"/>
      <c r="E14" s="191"/>
      <c r="F14" s="212"/>
      <c r="G14" s="213"/>
      <c r="H14" s="14"/>
    </row>
    <row r="15" spans="1:8" x14ac:dyDescent="0.25">
      <c r="A15" s="204" t="s">
        <v>140</v>
      </c>
      <c r="B15" s="198">
        <v>320</v>
      </c>
      <c r="C15" s="262"/>
      <c r="E15" s="191"/>
      <c r="F15" s="212"/>
      <c r="G15" s="213"/>
      <c r="H15" s="14"/>
    </row>
    <row r="16" spans="1:8" x14ac:dyDescent="0.25">
      <c r="A16" s="191"/>
      <c r="B16" s="191"/>
      <c r="C16" s="191"/>
      <c r="D16" s="191"/>
      <c r="E16" s="191"/>
      <c r="F16" s="212"/>
      <c r="G16" s="213"/>
      <c r="H16" s="14"/>
    </row>
    <row r="17" spans="1:8" ht="15.75" thickBot="1" x14ac:dyDescent="0.3">
      <c r="A17" s="259" t="s">
        <v>124</v>
      </c>
      <c r="B17" s="260"/>
      <c r="C17" s="260"/>
      <c r="D17" s="260"/>
      <c r="E17" s="191"/>
      <c r="F17" s="212"/>
      <c r="G17" s="213"/>
      <c r="H17" s="14"/>
    </row>
    <row r="18" spans="1:8" x14ac:dyDescent="0.25">
      <c r="A18" s="192" t="s">
        <v>122</v>
      </c>
      <c r="B18" s="193" t="s">
        <v>162</v>
      </c>
      <c r="C18" s="261" t="s">
        <v>125</v>
      </c>
      <c r="E18" s="191"/>
      <c r="F18" s="212"/>
      <c r="G18" s="213"/>
      <c r="H18" s="14"/>
    </row>
    <row r="19" spans="1:8" x14ac:dyDescent="0.25">
      <c r="A19" s="204" t="s">
        <v>137</v>
      </c>
      <c r="B19" s="198">
        <v>40</v>
      </c>
      <c r="C19" s="261"/>
      <c r="E19" s="191"/>
      <c r="F19" s="263"/>
      <c r="G19" s="263"/>
      <c r="H19" s="14"/>
    </row>
    <row r="20" spans="1:8" x14ac:dyDescent="0.25">
      <c r="A20" s="204" t="s">
        <v>138</v>
      </c>
      <c r="B20" s="198">
        <v>60</v>
      </c>
      <c r="C20" s="261"/>
      <c r="E20" s="191"/>
      <c r="F20" s="191"/>
      <c r="G20" s="191"/>
      <c r="H20" s="14"/>
    </row>
    <row r="21" spans="1:8" x14ac:dyDescent="0.25">
      <c r="A21" s="204" t="s">
        <v>139</v>
      </c>
      <c r="B21" s="198">
        <v>140</v>
      </c>
      <c r="C21" s="261"/>
      <c r="E21" s="191"/>
      <c r="F21" s="191"/>
      <c r="G21" s="191"/>
      <c r="H21" s="14"/>
    </row>
    <row r="22" spans="1:8" x14ac:dyDescent="0.25">
      <c r="A22" s="204" t="s">
        <v>140</v>
      </c>
      <c r="B22" s="198">
        <v>220</v>
      </c>
      <c r="C22" s="262"/>
      <c r="E22" s="191"/>
      <c r="F22" s="191"/>
      <c r="G22" s="191"/>
      <c r="H22" s="14"/>
    </row>
    <row r="23" spans="1:8" x14ac:dyDescent="0.25">
      <c r="A23" s="191"/>
      <c r="B23" s="191"/>
      <c r="C23" s="191"/>
      <c r="D23" s="191"/>
      <c r="E23" s="191"/>
      <c r="F23" s="191"/>
      <c r="G23" s="191"/>
      <c r="H23" s="14"/>
    </row>
    <row r="24" spans="1:8" x14ac:dyDescent="0.25">
      <c r="A24" s="264" t="s">
        <v>141</v>
      </c>
      <c r="B24" s="264"/>
      <c r="C24" s="264"/>
      <c r="D24" s="264"/>
      <c r="E24" s="191"/>
      <c r="F24" s="191"/>
      <c r="G24" s="191"/>
      <c r="H24" s="14"/>
    </row>
    <row r="25" spans="1:8" x14ac:dyDescent="0.25">
      <c r="A25" s="204" t="s">
        <v>142</v>
      </c>
      <c r="B25" s="197"/>
      <c r="C25" s="205" t="s">
        <v>143</v>
      </c>
      <c r="D25" s="266"/>
      <c r="E25" s="191"/>
      <c r="F25" s="191"/>
      <c r="G25" s="191"/>
      <c r="H25" s="14"/>
    </row>
    <row r="26" spans="1:8" x14ac:dyDescent="0.25">
      <c r="A26" s="204" t="s">
        <v>144</v>
      </c>
      <c r="B26" s="199"/>
      <c r="C26" s="200">
        <v>50</v>
      </c>
      <c r="D26" s="266"/>
      <c r="E26" s="191"/>
      <c r="F26" s="191"/>
      <c r="G26" s="191"/>
      <c r="H26" s="14"/>
    </row>
    <row r="27" spans="1:8" x14ac:dyDescent="0.25">
      <c r="A27" s="204" t="s">
        <v>145</v>
      </c>
      <c r="B27" s="199" t="s">
        <v>146</v>
      </c>
      <c r="C27" s="200">
        <v>150</v>
      </c>
      <c r="D27" s="266"/>
      <c r="E27" s="191"/>
      <c r="F27" s="191"/>
      <c r="G27" s="191"/>
      <c r="H27" s="14"/>
    </row>
    <row r="28" spans="1:8" x14ac:dyDescent="0.25">
      <c r="A28" s="204"/>
      <c r="B28" s="199" t="s">
        <v>147</v>
      </c>
      <c r="C28" s="200" t="s">
        <v>148</v>
      </c>
      <c r="D28" s="266"/>
      <c r="E28" s="191"/>
      <c r="F28" s="191"/>
      <c r="G28" s="191"/>
      <c r="H28" s="14"/>
    </row>
    <row r="29" spans="1:8" x14ac:dyDescent="0.25">
      <c r="A29" s="16"/>
      <c r="B29" s="16"/>
      <c r="C29" s="16"/>
      <c r="D29" s="16"/>
      <c r="E29" s="191"/>
      <c r="F29" s="191"/>
      <c r="G29" s="191"/>
      <c r="H29" s="14"/>
    </row>
    <row r="30" spans="1:8" ht="15.75" thickBot="1" x14ac:dyDescent="0.3">
      <c r="A30" s="265" t="s">
        <v>159</v>
      </c>
      <c r="B30" s="265"/>
      <c r="C30" s="265"/>
      <c r="D30" s="265"/>
      <c r="E30" s="191"/>
      <c r="F30" s="191"/>
      <c r="G30" s="191"/>
      <c r="H30" s="14"/>
    </row>
    <row r="31" spans="1:8" x14ac:dyDescent="0.25">
      <c r="A31" s="192" t="s">
        <v>126</v>
      </c>
      <c r="B31" s="201" t="s">
        <v>127</v>
      </c>
      <c r="C31" s="192" t="s">
        <v>126</v>
      </c>
      <c r="D31" s="192" t="s">
        <v>127</v>
      </c>
      <c r="E31" s="191"/>
      <c r="F31" s="191"/>
      <c r="G31" s="191"/>
      <c r="H31" s="14"/>
    </row>
    <row r="32" spans="1:8" x14ac:dyDescent="0.25">
      <c r="A32" s="197" t="s">
        <v>128</v>
      </c>
      <c r="B32" s="202">
        <v>395</v>
      </c>
      <c r="C32" s="197" t="s">
        <v>129</v>
      </c>
      <c r="D32" s="203">
        <v>475</v>
      </c>
      <c r="E32" s="191"/>
      <c r="F32" s="191"/>
      <c r="G32" s="191"/>
      <c r="H32" s="14"/>
    </row>
    <row r="33" spans="1:8" x14ac:dyDescent="0.25">
      <c r="A33" s="197" t="s">
        <v>130</v>
      </c>
      <c r="B33" s="202">
        <v>280</v>
      </c>
      <c r="C33" s="197" t="s">
        <v>131</v>
      </c>
      <c r="D33" s="202">
        <v>475</v>
      </c>
      <c r="E33" s="191"/>
      <c r="F33" s="191"/>
      <c r="G33" s="191"/>
      <c r="H33" s="14"/>
    </row>
    <row r="34" spans="1:8" x14ac:dyDescent="0.25">
      <c r="A34" s="197" t="s">
        <v>132</v>
      </c>
      <c r="B34" s="202">
        <v>425</v>
      </c>
      <c r="C34" s="197" t="s">
        <v>133</v>
      </c>
      <c r="D34" s="202">
        <v>425</v>
      </c>
      <c r="E34" s="191"/>
      <c r="F34" s="191"/>
      <c r="G34" s="191"/>
      <c r="H34" s="14"/>
    </row>
    <row r="35" spans="1:8" x14ac:dyDescent="0.25">
      <c r="A35" s="197" t="s">
        <v>134</v>
      </c>
      <c r="B35" s="202">
        <v>520</v>
      </c>
      <c r="C35" s="197" t="s">
        <v>135</v>
      </c>
      <c r="D35" s="202">
        <v>450</v>
      </c>
      <c r="E35" s="191"/>
      <c r="F35" s="191"/>
      <c r="G35" s="191"/>
      <c r="H35" s="14"/>
    </row>
    <row r="36" spans="1:8" x14ac:dyDescent="0.25">
      <c r="A36" s="197" t="s">
        <v>136</v>
      </c>
      <c r="B36" s="202">
        <v>500</v>
      </c>
      <c r="C36" s="210" t="s">
        <v>160</v>
      </c>
      <c r="D36" s="203">
        <v>450</v>
      </c>
      <c r="E36" s="191"/>
      <c r="F36" s="191"/>
      <c r="G36" s="191"/>
      <c r="H36" s="14"/>
    </row>
    <row r="37" spans="1:8" x14ac:dyDescent="0.25">
      <c r="A37" s="191"/>
      <c r="B37" s="191"/>
      <c r="C37" s="191"/>
      <c r="D37" s="191"/>
      <c r="E37" s="191"/>
      <c r="F37" s="191"/>
      <c r="G37" s="191"/>
      <c r="H37" s="14"/>
    </row>
    <row r="38" spans="1:8" x14ac:dyDescent="0.25">
      <c r="A38" s="191"/>
      <c r="B38" s="191"/>
      <c r="C38" s="191"/>
      <c r="D38" s="191"/>
      <c r="E38" s="191"/>
      <c r="F38" s="191"/>
      <c r="G38" s="191"/>
      <c r="H38" s="16"/>
    </row>
    <row r="39" spans="1:8" ht="15.75" thickBot="1" x14ac:dyDescent="0.3">
      <c r="A39" s="214" t="s">
        <v>166</v>
      </c>
    </row>
    <row r="40" spans="1:8" x14ac:dyDescent="0.25">
      <c r="A40" s="255" t="s">
        <v>149</v>
      </c>
      <c r="B40" s="206" t="s">
        <v>150</v>
      </c>
      <c r="C40" s="257" t="s">
        <v>152</v>
      </c>
      <c r="D40" s="257" t="s">
        <v>153</v>
      </c>
      <c r="E40" s="257" t="s">
        <v>154</v>
      </c>
      <c r="F40" s="257" t="s">
        <v>155</v>
      </c>
      <c r="G40" s="257" t="s">
        <v>156</v>
      </c>
    </row>
    <row r="41" spans="1:8" ht="24.75" thickBot="1" x14ac:dyDescent="0.3">
      <c r="A41" s="256"/>
      <c r="B41" s="207" t="s">
        <v>151</v>
      </c>
      <c r="C41" s="258"/>
      <c r="D41" s="258"/>
      <c r="E41" s="258"/>
      <c r="F41" s="258"/>
      <c r="G41" s="258"/>
    </row>
    <row r="42" spans="1:8" ht="15.75" thickBot="1" x14ac:dyDescent="0.3">
      <c r="A42" s="208" t="s">
        <v>157</v>
      </c>
      <c r="B42" s="209">
        <v>500</v>
      </c>
      <c r="C42" s="209">
        <v>200</v>
      </c>
      <c r="D42" s="209">
        <v>150</v>
      </c>
      <c r="E42" s="209">
        <v>125</v>
      </c>
      <c r="F42" s="209">
        <v>125</v>
      </c>
      <c r="G42" s="209">
        <v>100</v>
      </c>
    </row>
    <row r="43" spans="1:8" ht="15.75" thickBot="1" x14ac:dyDescent="0.3">
      <c r="A43" s="208" t="s">
        <v>158</v>
      </c>
      <c r="B43" s="209">
        <v>350</v>
      </c>
      <c r="C43" s="209">
        <v>100</v>
      </c>
      <c r="D43" s="209">
        <v>100</v>
      </c>
      <c r="E43" s="209">
        <v>100</v>
      </c>
      <c r="F43" s="209">
        <v>100</v>
      </c>
      <c r="G43" s="209">
        <v>0</v>
      </c>
    </row>
  </sheetData>
  <sheetProtection algorithmName="SHA-512" hashValue="xEGg2bjaYvDNJXyIMMEgkOziOW4J76NiNqCiCg9jjmUBf8cu+rT1EkEwVkSAQCTPMnedAzm+RZ3Ww+HsSXd9Dw==" saltValue="AlPGYMPxOIZue/yDU/H+IA==" spinCount="100000" sheet="1" objects="1" scenarios="1"/>
  <mergeCells count="18">
    <mergeCell ref="C11:C15"/>
    <mergeCell ref="A1:D1"/>
    <mergeCell ref="A2:D4"/>
    <mergeCell ref="A6:B6"/>
    <mergeCell ref="F6:G6"/>
    <mergeCell ref="A10:D10"/>
    <mergeCell ref="G40:G41"/>
    <mergeCell ref="A17:D17"/>
    <mergeCell ref="C18:C22"/>
    <mergeCell ref="F19:G19"/>
    <mergeCell ref="A24:D24"/>
    <mergeCell ref="A30:D30"/>
    <mergeCell ref="D25:D28"/>
    <mergeCell ref="A40:A41"/>
    <mergeCell ref="C40:C41"/>
    <mergeCell ref="D40:D41"/>
    <mergeCell ref="E40:E41"/>
    <mergeCell ref="F40:F4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Totals</vt:lpstr>
      <vt:lpstr>Income &amp; Expenditure</vt:lpstr>
      <vt:lpstr>Trip Income &amp; Expenditure</vt:lpstr>
      <vt:lpstr>2018-19 Prices</vt:lpstr>
    </vt:vector>
  </TitlesOfParts>
  <Company>University of the West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Helen McCulloch</cp:lastModifiedBy>
  <dcterms:created xsi:type="dcterms:W3CDTF">2019-07-25T10:31:50Z</dcterms:created>
  <dcterms:modified xsi:type="dcterms:W3CDTF">2023-05-09T12:45:24Z</dcterms:modified>
</cp:coreProperties>
</file>