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U\General\Marketing\Web\Website Redesign 22\Page Assets\Do Something\How to Finance\"/>
    </mc:Choice>
  </mc:AlternateContent>
  <bookViews>
    <workbookView xWindow="120" yWindow="150" windowWidth="24915" windowHeight="12075"/>
  </bookViews>
  <sheets>
    <sheet name="Instructions" sheetId="5" r:id="rId1"/>
    <sheet name="Totals" sheetId="8" r:id="rId2"/>
    <sheet name="Income &amp; Expenditure" sheetId="4" r:id="rId3"/>
    <sheet name="Trip Income &amp; Expenditure" sheetId="7" r:id="rId4"/>
    <sheet name="2015-16 Prices" sheetId="9" r:id="rId5"/>
  </sheets>
  <definedNames>
    <definedName name="_xlnm._FilterDatabase" localSheetId="2" hidden="1">'Income &amp; Expenditure'!#REF!</definedName>
    <definedName name="_xlnm.Print_Area" localSheetId="2">'Income &amp; Expenditure'!$H$1:$N$74</definedName>
    <definedName name="_xlnm.Print_Area" localSheetId="1">Totals!$A$1:$E$31</definedName>
  </definedNames>
  <calcPr calcId="162913"/>
</workbook>
</file>

<file path=xl/calcChain.xml><?xml version="1.0" encoding="utf-8"?>
<calcChain xmlns="http://schemas.openxmlformats.org/spreadsheetml/2006/main">
  <c r="B26" i="4" l="1"/>
  <c r="B17" i="4"/>
  <c r="K8" i="7" l="1"/>
  <c r="E31" i="7"/>
  <c r="K31" i="7"/>
  <c r="E30" i="7"/>
  <c r="K30" i="7"/>
  <c r="E29" i="7"/>
  <c r="K29" i="7"/>
  <c r="E28" i="7"/>
  <c r="K28" i="7"/>
  <c r="E27" i="7"/>
  <c r="K27" i="7"/>
  <c r="E26" i="7"/>
  <c r="K26" i="7"/>
  <c r="E25" i="7"/>
  <c r="K25" i="7"/>
  <c r="E24" i="7"/>
  <c r="K24" i="7"/>
  <c r="E20" i="7"/>
  <c r="K20" i="7"/>
  <c r="E19" i="7"/>
  <c r="K19" i="7"/>
  <c r="E18" i="7"/>
  <c r="K18" i="7"/>
  <c r="E17" i="7"/>
  <c r="K17" i="7"/>
  <c r="E16" i="7"/>
  <c r="K16" i="7"/>
  <c r="E15" i="7"/>
  <c r="K15" i="7"/>
  <c r="E14" i="7"/>
  <c r="K14" i="7"/>
  <c r="E10" i="7"/>
  <c r="K10" i="7"/>
  <c r="E9" i="7"/>
  <c r="K9" i="7"/>
  <c r="E8" i="7"/>
  <c r="E7" i="7"/>
  <c r="K7" i="7"/>
  <c r="E6" i="7"/>
  <c r="K6" i="7"/>
  <c r="E5" i="7"/>
  <c r="K5" i="7"/>
  <c r="E32" i="7" l="1"/>
  <c r="K32" i="7"/>
  <c r="K11" i="7"/>
  <c r="K21" i="7"/>
  <c r="E11" i="7"/>
  <c r="E21" i="7"/>
  <c r="E34" i="7" l="1"/>
  <c r="B24" i="8" s="1"/>
  <c r="E10" i="8" s="1"/>
  <c r="K34" i="7"/>
  <c r="B23" i="8" s="1"/>
  <c r="E8" i="8" s="1"/>
  <c r="N50" i="4" l="1"/>
  <c r="I46" i="4"/>
  <c r="B10" i="8" s="1"/>
  <c r="L25" i="4"/>
  <c r="B18" i="8"/>
  <c r="D9" i="4"/>
  <c r="D8" i="4"/>
  <c r="K72" i="4"/>
  <c r="K73" i="4"/>
  <c r="K67" i="4"/>
  <c r="K66" i="4"/>
  <c r="K65" i="4"/>
  <c r="J61" i="4"/>
  <c r="B12" i="8" s="1"/>
  <c r="N54" i="4"/>
  <c r="N53" i="4"/>
  <c r="N52" i="4"/>
  <c r="N51" i="4"/>
  <c r="K37" i="4"/>
  <c r="K36" i="4"/>
  <c r="K35" i="4"/>
  <c r="K34" i="4"/>
  <c r="K33" i="4"/>
  <c r="L28" i="4"/>
  <c r="L27" i="4"/>
  <c r="L26" i="4"/>
  <c r="L29" i="4" s="1"/>
  <c r="B8" i="8" s="1"/>
  <c r="K20" i="4"/>
  <c r="K19" i="4"/>
  <c r="K18" i="4"/>
  <c r="K17" i="4"/>
  <c r="K16" i="4"/>
  <c r="K15" i="4"/>
  <c r="K14" i="4"/>
  <c r="K13" i="4"/>
  <c r="K12" i="4"/>
  <c r="K11" i="4"/>
  <c r="K10" i="4"/>
  <c r="K9" i="4"/>
  <c r="K8" i="4"/>
  <c r="D10" i="4" l="1"/>
  <c r="F7" i="4" s="1"/>
  <c r="K21" i="4"/>
  <c r="B7" i="8" s="1"/>
  <c r="B19" i="8"/>
  <c r="B20" i="8" s="1"/>
  <c r="N55" i="4"/>
  <c r="B11" i="8" s="1"/>
  <c r="K68" i="4"/>
  <c r="B13" i="8" s="1"/>
  <c r="K38" i="4"/>
  <c r="B9" i="8" s="1"/>
  <c r="K74" i="4"/>
  <c r="B14" i="8" s="1"/>
  <c r="B15" i="8" l="1"/>
  <c r="F10" i="4"/>
  <c r="E12" i="8"/>
  <c r="E9" i="8"/>
  <c r="E7" i="8" l="1"/>
  <c r="E13" i="8"/>
  <c r="E15" i="8" s="1"/>
  <c r="E16" i="8" l="1"/>
  <c r="E17" i="8"/>
</calcChain>
</file>

<file path=xl/comments1.xml><?xml version="1.0" encoding="utf-8"?>
<comments xmlns="http://schemas.openxmlformats.org/spreadsheetml/2006/main">
  <authors>
    <author>Christopher Anthony</author>
  </authors>
  <commentList>
    <comment ref="A9" authorId="0" shapeId="0">
      <text>
        <r>
          <rPr>
            <b/>
            <sz val="8"/>
            <color indexed="81"/>
            <rFont val="Tahoma"/>
            <family val="2"/>
          </rPr>
          <t>KT:</t>
        </r>
        <r>
          <rPr>
            <sz val="8"/>
            <color indexed="81"/>
            <rFont val="Tahoma"/>
            <family val="2"/>
          </rPr>
          <t xml:space="preserve">
Capital equipment that lasts longer that 1 year, e.g. boats, trampolines etc.</t>
        </r>
      </text>
    </comment>
    <comment ref="A10" authorId="0" shapeId="0">
      <text>
        <r>
          <rPr>
            <b/>
            <sz val="8"/>
            <color indexed="81"/>
            <rFont val="Tahoma"/>
            <family val="2"/>
          </rPr>
          <t>KT:</t>
        </r>
        <r>
          <rPr>
            <sz val="8"/>
            <color indexed="81"/>
            <rFont val="Tahoma"/>
            <family val="2"/>
          </rPr>
          <t xml:space="preserve">
Repair or maintenance of equipment.</t>
        </r>
      </text>
    </comment>
    <comment ref="A11" authorId="0" shapeId="0">
      <text>
        <r>
          <rPr>
            <b/>
            <sz val="8"/>
            <color indexed="81"/>
            <rFont val="Tahoma"/>
            <family val="2"/>
          </rPr>
          <t>KT:</t>
        </r>
        <r>
          <rPr>
            <sz val="8"/>
            <color indexed="81"/>
            <rFont val="Tahoma"/>
            <family val="2"/>
          </rPr>
          <t xml:space="preserve">
Facility hire (Internal or External to University). You must include matches and training.</t>
        </r>
      </text>
    </comment>
    <comment ref="A14" authorId="0" shapeId="0">
      <text>
        <r>
          <rPr>
            <b/>
            <sz val="8"/>
            <color indexed="81"/>
            <rFont val="Tahoma"/>
            <family val="2"/>
          </rPr>
          <t>KT:</t>
        </r>
        <r>
          <rPr>
            <sz val="8"/>
            <color indexed="81"/>
            <rFont val="Tahoma"/>
            <family val="2"/>
          </rPr>
          <t xml:space="preserve">
Anything other than that listed above, e.g. training, sponsorship servicing, coaching courses.</t>
        </r>
      </text>
    </comment>
    <comment ref="D15" authorId="0" shapeId="0">
      <text>
        <r>
          <rPr>
            <b/>
            <sz val="8"/>
            <color indexed="81"/>
            <rFont val="Tahoma"/>
            <family val="2"/>
          </rPr>
          <t>KT:</t>
        </r>
        <r>
          <rPr>
            <sz val="8"/>
            <color indexed="81"/>
            <rFont val="Tahoma"/>
            <family val="2"/>
          </rPr>
          <t xml:space="preserve">
This is the difference between what you spend and what you say you are going to bring in (income).</t>
        </r>
      </text>
    </comment>
    <comment ref="D16" authorId="0" shapeId="0">
      <text>
        <r>
          <rPr>
            <b/>
            <sz val="8"/>
            <color indexed="81"/>
            <rFont val="Tahoma"/>
            <family val="2"/>
          </rPr>
          <t>KT:</t>
        </r>
        <r>
          <rPr>
            <sz val="8"/>
            <color indexed="81"/>
            <rFont val="Tahoma"/>
            <family val="2"/>
          </rPr>
          <t xml:space="preserve">
This details the ratio of money for which you are requesting.  As a guide, you should work to the following percentages:
</t>
        </r>
        <r>
          <rPr>
            <b/>
            <sz val="8"/>
            <color indexed="81"/>
            <rFont val="Tahoma"/>
            <family val="2"/>
          </rPr>
          <t>Focus Sports</t>
        </r>
        <r>
          <rPr>
            <sz val="8"/>
            <color indexed="81"/>
            <rFont val="Tahoma"/>
            <family val="2"/>
          </rPr>
          <t xml:space="preserve">: ?-?% Grant subsidy
</t>
        </r>
        <r>
          <rPr>
            <b/>
            <sz val="8"/>
            <color indexed="81"/>
            <rFont val="Tahoma"/>
            <family val="2"/>
          </rPr>
          <t>Non-Focus</t>
        </r>
        <r>
          <rPr>
            <sz val="8"/>
            <color indexed="81"/>
            <rFont val="Tahoma"/>
            <family val="2"/>
          </rPr>
          <t>: ?-?% Grant Subsidy</t>
        </r>
      </text>
    </comment>
    <comment ref="D17" authorId="0" shapeId="0">
      <text>
        <r>
          <rPr>
            <b/>
            <sz val="8"/>
            <color indexed="81"/>
            <rFont val="Tahoma"/>
            <family val="2"/>
          </rPr>
          <t>KT:</t>
        </r>
        <r>
          <rPr>
            <sz val="8"/>
            <color indexed="81"/>
            <rFont val="Tahoma"/>
            <family val="2"/>
          </rPr>
          <t xml:space="preserve">
This figure indicates how much you are asking UWESUSport to be putting into your club per member.</t>
        </r>
      </text>
    </comment>
    <comment ref="A18" authorId="0" shapeId="0">
      <text>
        <r>
          <rPr>
            <b/>
            <sz val="8"/>
            <color indexed="81"/>
            <rFont val="Tahoma"/>
            <family val="2"/>
          </rPr>
          <t>KT:</t>
        </r>
        <r>
          <rPr>
            <sz val="8"/>
            <color indexed="81"/>
            <rFont val="Tahoma"/>
            <family val="2"/>
          </rPr>
          <t xml:space="preserve">
Accumulation of income from sponsorship and fundraising.</t>
        </r>
      </text>
    </comment>
    <comment ref="A19" authorId="0" shapeId="0">
      <text>
        <r>
          <rPr>
            <b/>
            <sz val="8"/>
            <color indexed="81"/>
            <rFont val="Tahoma"/>
            <family val="2"/>
          </rPr>
          <t>KT:</t>
        </r>
        <r>
          <rPr>
            <sz val="8"/>
            <color indexed="81"/>
            <rFont val="Tahoma"/>
            <family val="2"/>
          </rPr>
          <t xml:space="preserve">
Fees collected by Membership.</t>
        </r>
      </text>
    </comment>
  </commentList>
</comments>
</file>

<file path=xl/comments2.xml><?xml version="1.0" encoding="utf-8"?>
<comments xmlns="http://schemas.openxmlformats.org/spreadsheetml/2006/main">
  <authors>
    <author>cleetoae</author>
    <author>Kirsty Tomlinson</author>
  </authors>
  <commentList>
    <comment ref="I41" authorId="0" shapeId="0">
      <text>
        <r>
          <rPr>
            <b/>
            <sz val="8"/>
            <color indexed="81"/>
            <rFont val="Tahoma"/>
            <family val="2"/>
          </rPr>
          <t>KT:</t>
        </r>
        <r>
          <rPr>
            <sz val="8"/>
            <color indexed="81"/>
            <rFont val="Tahoma"/>
            <family val="2"/>
          </rPr>
          <t xml:space="preserve">
You may wish to just put an approx allocation for likely repairs/maintenance. </t>
        </r>
      </text>
    </comment>
    <comment ref="H49" authorId="1" shapeId="0">
      <text>
        <r>
          <rPr>
            <b/>
            <sz val="8"/>
            <color indexed="81"/>
            <rFont val="Tahoma"/>
            <family val="2"/>
          </rPr>
          <t>Kirsty Tomlinson:</t>
        </r>
        <r>
          <rPr>
            <sz val="8"/>
            <color indexed="81"/>
            <rFont val="Tahoma"/>
            <family val="2"/>
          </rPr>
          <t xml:space="preserve">
Which facility?</t>
        </r>
      </text>
    </comment>
  </commentList>
</comments>
</file>

<file path=xl/sharedStrings.xml><?xml version="1.0" encoding="utf-8"?>
<sst xmlns="http://schemas.openxmlformats.org/spreadsheetml/2006/main" count="252" uniqueCount="178">
  <si>
    <t xml:space="preserve">Qty </t>
  </si>
  <si>
    <t>Total</t>
  </si>
  <si>
    <t>Clothing</t>
  </si>
  <si>
    <t xml:space="preserve">Team </t>
  </si>
  <si>
    <t>Item</t>
  </si>
  <si>
    <t>Equipment Purchase (including consumables)</t>
  </si>
  <si>
    <t>Equipment Maintenance | Repair</t>
  </si>
  <si>
    <t>Facility/Venue Hire:</t>
  </si>
  <si>
    <t>Facility</t>
  </si>
  <si>
    <t>Training/Competition</t>
  </si>
  <si>
    <r>
      <t>or</t>
    </r>
    <r>
      <rPr>
        <b/>
        <sz val="11"/>
        <rFont val="Calibri"/>
        <family val="2"/>
        <scheme val="minor"/>
      </rPr>
      <t xml:space="preserve"> Annual cost </t>
    </r>
  </si>
  <si>
    <t>Insurance: [additional policies for specific equipment]</t>
  </si>
  <si>
    <t>Reason for Extra Insurance</t>
  </si>
  <si>
    <t>Name of Company</t>
  </si>
  <si>
    <t>Development Courses eg First Aid/Midas</t>
  </si>
  <si>
    <t>Miscellaneous</t>
  </si>
  <si>
    <t>Participants</t>
  </si>
  <si>
    <t>This section is for GENERAL expenditure. Any expenditure relating to Trips should be inserted on the next tab</t>
  </si>
  <si>
    <t>Sub Total Expenditure: Trips</t>
  </si>
  <si>
    <t>Sub Total Income: Trips</t>
  </si>
  <si>
    <t>Sub Total Expenditure: General</t>
  </si>
  <si>
    <t>Sub Total Income</t>
  </si>
  <si>
    <t>Sub Total: Income</t>
  </si>
  <si>
    <t>Income - General</t>
  </si>
  <si>
    <t>Expenditure - General</t>
  </si>
  <si>
    <t>This section is for GENERAL income. Any income relating to Trips should be inserted on the next tab</t>
  </si>
  <si>
    <t>Membership Income</t>
  </si>
  <si>
    <t>Detail</t>
  </si>
  <si>
    <t>Predicted members</t>
  </si>
  <si>
    <t>Club Fee (£)</t>
  </si>
  <si>
    <t>Secured Sponsorship</t>
  </si>
  <si>
    <t>Amount  (£)</t>
  </si>
  <si>
    <t>Fundraising</t>
  </si>
  <si>
    <t>Fundraising Event</t>
  </si>
  <si>
    <t xml:space="preserve">Target Income (£) </t>
  </si>
  <si>
    <t>P/Item (£)</t>
  </si>
  <si>
    <t>Item Description</t>
  </si>
  <si>
    <t>Advertising/Freshers Fair Costs</t>
  </si>
  <si>
    <t>No. of Members</t>
  </si>
  <si>
    <t>No. of Items</t>
  </si>
  <si>
    <t>Approx Costs</t>
  </si>
  <si>
    <t>Likely Items in Need of Repair</t>
  </si>
  <si>
    <t xml:space="preserve">Rate Per Hour (£) </t>
  </si>
  <si>
    <t>Hrs Per Week</t>
  </si>
  <si>
    <t>No. of Weeks</t>
  </si>
  <si>
    <t xml:space="preserve">Cost Per Year </t>
  </si>
  <si>
    <t>No. of Participants</t>
  </si>
  <si>
    <t>Cost Per Person</t>
  </si>
  <si>
    <r>
      <t xml:space="preserve">Name of </t>
    </r>
    <r>
      <rPr>
        <b/>
        <i/>
        <sz val="11"/>
        <rFont val="Calibri"/>
        <family val="2"/>
        <scheme val="minor"/>
      </rPr>
      <t>SECURED</t>
    </r>
    <r>
      <rPr>
        <b/>
        <sz val="11"/>
        <rFont val="Calibri"/>
        <family val="2"/>
        <scheme val="minor"/>
      </rPr>
      <t xml:space="preserve"> Sponsor</t>
    </r>
  </si>
  <si>
    <t>Total (£)</t>
  </si>
  <si>
    <t>All of the below prices are correct at the time that they were published.  If, for any reason, these prices change it may be necessary to alter your budget to match the most up-to-date prices.</t>
  </si>
  <si>
    <t>Courses</t>
  </si>
  <si>
    <t>Term</t>
  </si>
  <si>
    <t>1 Day Appointed First Aid</t>
  </si>
  <si>
    <t>Trailer Assessment</t>
  </si>
  <si>
    <t>Day</t>
  </si>
  <si>
    <t>Times</t>
  </si>
  <si>
    <t>Cost of Minibus Training Course: £20.00</t>
  </si>
  <si>
    <t>Off peak (Mon, Tues &amp; Thurs)</t>
  </si>
  <si>
    <t>Full Day</t>
  </si>
  <si>
    <t>Peak (Wed &amp; Friday)</t>
  </si>
  <si>
    <t>Off Peak Weekend (Fri - Sun outside of term time)</t>
  </si>
  <si>
    <t>Full Weekend</t>
  </si>
  <si>
    <t>Peak Weekend (Fri - Sun during term time)</t>
  </si>
  <si>
    <t>Cost of MPV Training Course: £20.00</t>
  </si>
  <si>
    <t>Peak (Wed &amp; Fri)</t>
  </si>
  <si>
    <t>UWESU Car Hire</t>
  </si>
  <si>
    <t>Weekday hire (Mon-Thurs)</t>
  </si>
  <si>
    <t>Weekend hire (Fri-Sun)</t>
  </si>
  <si>
    <t>Destination</t>
  </si>
  <si>
    <t>Cost</t>
  </si>
  <si>
    <t>Gloucestershire</t>
  </si>
  <si>
    <t>Exeter</t>
  </si>
  <si>
    <t>Bath</t>
  </si>
  <si>
    <t>Plymouth</t>
  </si>
  <si>
    <t>Cardiff</t>
  </si>
  <si>
    <t>Southampton</t>
  </si>
  <si>
    <t>Swansea</t>
  </si>
  <si>
    <t>Oxford</t>
  </si>
  <si>
    <t>Aberystwyth</t>
  </si>
  <si>
    <t>Sheffield</t>
  </si>
  <si>
    <t xml:space="preserve">Trip </t>
  </si>
  <si>
    <t>Accomodation/Travel/Ticket (please specify)</t>
  </si>
  <si>
    <t>Amount</t>
  </si>
  <si>
    <t>Trip/Events/Activities Income</t>
  </si>
  <si>
    <t>Event</t>
  </si>
  <si>
    <t>Cost per ticket</t>
  </si>
  <si>
    <t>Trip/Activity/Event</t>
  </si>
  <si>
    <t>Sub Total</t>
  </si>
  <si>
    <t>Advertising/Freshers Fair</t>
  </si>
  <si>
    <t>Equipment Purchase</t>
  </si>
  <si>
    <t>Equipment Maintenance</t>
  </si>
  <si>
    <t>Facility/Venue Hire</t>
  </si>
  <si>
    <t>Insurance</t>
  </si>
  <si>
    <t>Development Courses</t>
  </si>
  <si>
    <t>Income</t>
  </si>
  <si>
    <t>Sponsorship &amp; Fundraising</t>
  </si>
  <si>
    <t>Membership</t>
  </si>
  <si>
    <t>Total Income</t>
  </si>
  <si>
    <t>Total Expenditure</t>
  </si>
  <si>
    <t>15/16 Budget Requested</t>
  </si>
  <si>
    <t>15/16 Budget Percentage</t>
  </si>
  <si>
    <t>Sub Total: Expenditure - Non-Pay</t>
  </si>
  <si>
    <t>Sub Total: Expenditure - Trips/Activities/Events</t>
  </si>
  <si>
    <t>15/16 Budget Per Member</t>
  </si>
  <si>
    <t>Trips - Income &amp; Expenditure</t>
  </si>
  <si>
    <r>
      <rPr>
        <b/>
        <sz val="11"/>
        <color theme="1"/>
        <rFont val="Calibri"/>
        <family val="2"/>
        <scheme val="minor"/>
      </rPr>
      <t>TOTAL</t>
    </r>
    <r>
      <rPr>
        <sz val="11"/>
        <color theme="1"/>
        <rFont val="Calibri"/>
        <family val="2"/>
        <scheme val="minor"/>
      </rPr>
      <t xml:space="preserve"> Income</t>
    </r>
  </si>
  <si>
    <r>
      <rPr>
        <b/>
        <sz val="11"/>
        <color theme="1"/>
        <rFont val="Calibri"/>
        <family val="2"/>
        <scheme val="minor"/>
      </rPr>
      <t>TOTAL</t>
    </r>
    <r>
      <rPr>
        <sz val="11"/>
        <color theme="1"/>
        <rFont val="Calibri"/>
        <family val="2"/>
        <scheme val="minor"/>
      </rPr>
      <t xml:space="preserve"> Expenditure</t>
    </r>
  </si>
  <si>
    <t>Summary</t>
  </si>
  <si>
    <t>Overview of Income &amp; Expenditure</t>
  </si>
  <si>
    <t>Sub Total: Income - Trips/Events/</t>
  </si>
  <si>
    <t>Expenditure - Trips/Activities etc.</t>
  </si>
  <si>
    <t>Income - Trips/Activities etc.</t>
  </si>
  <si>
    <t>This form includes some examples so you can see where to include appropriate figures.  Please delete any figures which are there already in the examples.</t>
  </si>
  <si>
    <t xml:space="preserve">This spreadsheet does not automatically remove VAT- so you need to remember to remove VAT  yourselves where appropriate. </t>
  </si>
  <si>
    <t xml:space="preserve">1) You are making a profit on the tickets you are selling for trips/merchandise etc. vat  Your profit amount will be taxed. </t>
  </si>
  <si>
    <t>EG. Total cost of accommodation at the Caribbean= £10,000</t>
  </si>
  <si>
    <t>If the Pirate society were charging members more than they needed to pay just to cover this cost and making £10,200, that extra £200 would be subject to VAT</t>
  </si>
  <si>
    <t>2) You are generating income on anything else other than a trip</t>
  </si>
  <si>
    <t xml:space="preserve">E.g. Charging members to attend sessions, charging members for hoodies etc. </t>
  </si>
  <si>
    <t xml:space="preserve">3) All sponsorship deals (a sponsorship is when an external organisation is giving your society money in exchange for your society providing something for the organisation). </t>
  </si>
  <si>
    <t xml:space="preserve">1) You are generating income on a trip that breaks even or only covers some of the costs. </t>
  </si>
  <si>
    <t>EG:  The total cost of accommodation in the Caribbean is £10,000</t>
  </si>
  <si>
    <t xml:space="preserve">The pirate society are not charging their members for anything more than the cost of this accommodation, they are simply charging members to cover some of the costs of the accommodation. </t>
  </si>
  <si>
    <t>Therefore the society are not making a profit  on the trip, and VAT  will not be deducted from the income generated from members.</t>
  </si>
  <si>
    <t xml:space="preserve">2) You are fundraising for your society (e.g. cake sales etc). </t>
  </si>
  <si>
    <t xml:space="preserve">3) You are receiving donations (a donation is when an external organisation is giving your society money and asking for nothing in exchange).  </t>
  </si>
  <si>
    <t>Societies Budget Form</t>
  </si>
  <si>
    <r>
      <rPr>
        <sz val="11"/>
        <color rgb="FFC00000"/>
        <rFont val="Calibri"/>
        <family val="2"/>
        <scheme val="minor"/>
      </rPr>
      <t>Membership</t>
    </r>
    <r>
      <rPr>
        <sz val="11"/>
        <color theme="1"/>
        <rFont val="Calibri"/>
        <family val="2"/>
        <scheme val="minor"/>
      </rPr>
      <t xml:space="preserve"> - Enter the number of members that you plan to have and how much you anticipate to charge for membership</t>
    </r>
  </si>
  <si>
    <r>
      <rPr>
        <sz val="11"/>
        <color rgb="FFC00000"/>
        <rFont val="Calibri"/>
        <family val="2"/>
        <scheme val="minor"/>
      </rPr>
      <t>Sponsorship &amp; Fundraising</t>
    </r>
    <r>
      <rPr>
        <sz val="11"/>
        <color theme="1"/>
        <rFont val="Calibri"/>
        <family val="2"/>
        <scheme val="minor"/>
      </rPr>
      <t xml:space="preserve"> - Please only enter details of </t>
    </r>
    <r>
      <rPr>
        <b/>
        <i/>
        <u/>
        <sz val="11"/>
        <color theme="1"/>
        <rFont val="Calibri"/>
        <family val="2"/>
        <scheme val="minor"/>
      </rPr>
      <t>SECURED</t>
    </r>
    <r>
      <rPr>
        <sz val="11"/>
        <color theme="1"/>
        <rFont val="Calibri"/>
        <family val="2"/>
        <scheme val="minor"/>
      </rPr>
      <t xml:space="preserve"> sponsorship. If sponsorship is listed and does not materialise, you will have to find a way of covering that income.</t>
    </r>
  </si>
  <si>
    <r>
      <rPr>
        <sz val="11"/>
        <color rgb="FFC00000"/>
        <rFont val="Calibri"/>
        <family val="2"/>
        <scheme val="minor"/>
      </rPr>
      <t>General Expenditure</t>
    </r>
    <r>
      <rPr>
        <sz val="11"/>
        <color theme="1"/>
        <rFont val="Calibri"/>
        <family val="2"/>
        <scheme val="minor"/>
      </rPr>
      <t xml:space="preserve"> - Please highlight all anticipated expenditure. There are various sections (Freshers Fari, Clothing, Equipment etc.) and please enter as much detail as possible.</t>
    </r>
  </si>
  <si>
    <r>
      <t xml:space="preserve">                                                  - Your fundraising targets will </t>
    </r>
    <r>
      <rPr>
        <b/>
        <i/>
        <u/>
        <sz val="11"/>
        <color theme="1"/>
        <rFont val="Calibri"/>
        <family val="2"/>
        <scheme val="minor"/>
      </rPr>
      <t>NOT</t>
    </r>
    <r>
      <rPr>
        <sz val="11"/>
        <color theme="1"/>
        <rFont val="Calibri"/>
        <family val="2"/>
        <scheme val="minor"/>
      </rPr>
      <t xml:space="preserve"> contribute towards your income total</t>
    </r>
  </si>
  <si>
    <t>General Income &amp; Expenditure</t>
  </si>
  <si>
    <t>Trip Income &amp; Expenditure</t>
  </si>
  <si>
    <t>You need to think about any trip and activites that the Society would like to do throughout the year</t>
  </si>
  <si>
    <t>Separately list trips/activities to breakdown the budget</t>
  </si>
  <si>
    <t>List how the income will be raised as well as the anticipated expenditure</t>
  </si>
  <si>
    <t>Try and clearly show what income will be spent on what expenditure - give trips the same name in both income and expenditure tables</t>
  </si>
  <si>
    <t>Your loss = the amount of funding you are applying for from the Students' Union</t>
  </si>
  <si>
    <t>The form will automatically calculate your total income and expenditure and subsequently any loss/surplus.</t>
  </si>
  <si>
    <t>Be Careful of VAT!</t>
  </si>
  <si>
    <t>If you are not confident with VAT, use this online VAT calculator to remove/add VAT quick and easily:  http://www.vatcalculator.co.uk/</t>
  </si>
  <si>
    <t>VAT Applies When:</t>
  </si>
  <si>
    <t>VAT  Does Not Apply When:</t>
  </si>
  <si>
    <r>
      <t>This form has been designed to do all your calculations for you. Please</t>
    </r>
    <r>
      <rPr>
        <b/>
        <sz val="11"/>
        <rFont val="Calibri"/>
        <family val="2"/>
      </rPr>
      <t xml:space="preserve"> </t>
    </r>
    <r>
      <rPr>
        <b/>
        <i/>
        <u/>
        <sz val="11"/>
        <rFont val="Calibri"/>
        <family val="2"/>
      </rPr>
      <t>DO NOT</t>
    </r>
    <r>
      <rPr>
        <b/>
        <sz val="11"/>
        <rFont val="Calibri"/>
        <family val="2"/>
      </rPr>
      <t xml:space="preserve"> </t>
    </r>
    <r>
      <rPr>
        <sz val="11"/>
        <rFont val="Calibri"/>
        <family val="2"/>
      </rPr>
      <t xml:space="preserve">input text into the totals sections. These are designed to calculate themselves. </t>
    </r>
  </si>
  <si>
    <t>No of Payments</t>
  </si>
  <si>
    <t>Your overview of everything you have entered over the following worksheets</t>
  </si>
  <si>
    <t>2015-2016 Prices</t>
  </si>
  <si>
    <t>Facility Hire</t>
  </si>
  <si>
    <t>15 | 16 Costs</t>
  </si>
  <si>
    <t>CfS Hall - 1 court</t>
  </si>
  <si>
    <t>CfS Hall - 2 courts</t>
  </si>
  <si>
    <t>CfS Hall - 1/4 of 1 court</t>
  </si>
  <si>
    <t>Minibus Hire</t>
  </si>
  <si>
    <t>CfS Hall - 1/2 of 1 court</t>
  </si>
  <si>
    <t>St.Matts Gym</t>
  </si>
  <si>
    <t>CfS Squash Court x 1</t>
  </si>
  <si>
    <t>Wallscourt Gym Squash Court x 1</t>
  </si>
  <si>
    <t>Lecture Theatre</t>
  </si>
  <si>
    <t>UWESU Meeting Room</t>
  </si>
  <si>
    <t>CfS Water Based - Full</t>
  </si>
  <si>
    <t>Multi Passenger Vehicle Hire</t>
  </si>
  <si>
    <t>CfS Water Based - 1/2</t>
  </si>
  <si>
    <t>Coach Hire Examples including driver</t>
  </si>
  <si>
    <t>eg. Travel to Comicon</t>
  </si>
  <si>
    <t>eg. Comicon Accomodation</t>
  </si>
  <si>
    <t>eg. Comicon Entry Tickets</t>
  </si>
  <si>
    <t>eg. Train tickets</t>
  </si>
  <si>
    <t>eg. Hotel rooms to share 8 people</t>
  </si>
  <si>
    <t>eg. Entry Tickets</t>
  </si>
  <si>
    <t>eg. Talk on childbirth</t>
  </si>
  <si>
    <t>eg. Tickets for attendance</t>
  </si>
  <si>
    <t>eg. Trip to Comicon</t>
  </si>
  <si>
    <t>eg. Accomodation for 8 ppl</t>
  </si>
  <si>
    <t>eg.  Entry Tickets</t>
  </si>
  <si>
    <t>eg.  Travel</t>
  </si>
  <si>
    <t>eg. Speaker fees</t>
  </si>
  <si>
    <t>eg. Travel allowance for speaker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</si>
</sst>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164" formatCode="&quot;£&quot;#,##0.00"/>
    <numFmt numFmtId="165" formatCode="[$£-809]#,##0"/>
    <numFmt numFmtId="166" formatCode="#,##0.000"/>
    <numFmt numFmtId="167" formatCode="&quot;£&quot;#,##0"/>
    <numFmt numFmtId="168" formatCode="[$£-809]#,##0.00"/>
    <numFmt numFmtId="169" formatCode="0.00_ ;[Red]\-0.00\ "/>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6"/>
      <name val="Calibri"/>
      <family val="2"/>
      <scheme val="minor"/>
    </font>
    <font>
      <sz val="11"/>
      <name val="Calibri"/>
      <family val="2"/>
      <scheme val="minor"/>
    </font>
    <font>
      <b/>
      <sz val="11"/>
      <name val="Calibri"/>
      <family val="2"/>
      <scheme val="minor"/>
    </font>
    <font>
      <b/>
      <sz val="11"/>
      <color rgb="FFFF0000"/>
      <name val="Calibri"/>
      <family val="2"/>
      <scheme val="minor"/>
    </font>
    <font>
      <b/>
      <i/>
      <sz val="11"/>
      <name val="Calibri"/>
      <family val="2"/>
      <scheme val="minor"/>
    </font>
    <font>
      <b/>
      <sz val="8"/>
      <color indexed="81"/>
      <name val="Tahoma"/>
      <family val="2"/>
    </font>
    <font>
      <sz val="8"/>
      <color indexed="81"/>
      <name val="Tahoma"/>
      <family val="2"/>
    </font>
    <font>
      <b/>
      <sz val="16"/>
      <color theme="1"/>
      <name val="Calibri"/>
      <family val="2"/>
      <scheme val="minor"/>
    </font>
    <font>
      <b/>
      <sz val="20"/>
      <name val="Calibri"/>
      <family val="2"/>
      <scheme val="minor"/>
    </font>
    <font>
      <b/>
      <sz val="14"/>
      <color theme="0"/>
      <name val="Calibri"/>
      <family val="2"/>
      <scheme val="minor"/>
    </font>
    <font>
      <b/>
      <sz val="11"/>
      <name val="Calibri"/>
      <family val="2"/>
    </font>
    <font>
      <sz val="11"/>
      <name val="Calibri"/>
      <family val="2"/>
    </font>
    <font>
      <b/>
      <i/>
      <u/>
      <sz val="11"/>
      <color theme="1"/>
      <name val="Calibri"/>
      <family val="2"/>
      <scheme val="minor"/>
    </font>
    <font>
      <sz val="11"/>
      <color rgb="FFC00000"/>
      <name val="Calibri"/>
      <family val="2"/>
      <scheme val="minor"/>
    </font>
    <font>
      <b/>
      <sz val="16"/>
      <color theme="0"/>
      <name val="Calibri"/>
      <family val="2"/>
      <scheme val="minor"/>
    </font>
    <font>
      <b/>
      <i/>
      <u/>
      <sz val="11"/>
      <name val="Calibri"/>
      <family val="2"/>
    </font>
    <font>
      <b/>
      <sz val="18"/>
      <name val="Calibri"/>
      <family val="2"/>
      <scheme val="minor"/>
    </font>
    <font>
      <b/>
      <sz val="12"/>
      <color rgb="FFFF0000"/>
      <name val="Calibri"/>
      <family val="2"/>
      <scheme val="minor"/>
    </font>
    <font>
      <b/>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0" tint="-0.14999847407452621"/>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auto="1"/>
      </bottom>
      <diagonal/>
    </border>
  </borders>
  <cellStyleXfs count="2">
    <xf numFmtId="0" fontId="0" fillId="0" borderId="0"/>
    <xf numFmtId="0" fontId="5" fillId="0" borderId="0"/>
  </cellStyleXfs>
  <cellXfs count="283">
    <xf numFmtId="0" fontId="0" fillId="0" borderId="0" xfId="0"/>
    <xf numFmtId="0" fontId="7" fillId="0" borderId="8" xfId="1" applyFont="1" applyBorder="1" applyAlignment="1" applyProtection="1">
      <alignment horizontal="center"/>
      <protection locked="0"/>
    </xf>
    <xf numFmtId="0" fontId="8" fillId="0" borderId="8" xfId="1" applyFont="1" applyBorder="1" applyAlignment="1" applyProtection="1">
      <alignment horizontal="right"/>
      <protection locked="0"/>
    </xf>
    <xf numFmtId="0" fontId="8" fillId="3" borderId="27" xfId="0" applyFont="1" applyFill="1" applyBorder="1" applyAlignment="1">
      <alignment horizontal="center"/>
    </xf>
    <xf numFmtId="0" fontId="8" fillId="4" borderId="27" xfId="1" applyFont="1" applyFill="1" applyBorder="1" applyAlignment="1">
      <alignment horizontal="center" wrapText="1"/>
    </xf>
    <xf numFmtId="166" fontId="8" fillId="4" borderId="27" xfId="1" applyNumberFormat="1" applyFont="1" applyFill="1" applyBorder="1" applyAlignment="1">
      <alignment horizontal="center" wrapText="1"/>
    </xf>
    <xf numFmtId="0" fontId="8" fillId="4" borderId="27" xfId="1" applyFont="1" applyFill="1" applyBorder="1" applyAlignment="1">
      <alignment horizontal="center"/>
    </xf>
    <xf numFmtId="0" fontId="10" fillId="4" borderId="27" xfId="1" applyFont="1" applyFill="1" applyBorder="1" applyAlignment="1">
      <alignment horizontal="center" wrapText="1"/>
    </xf>
    <xf numFmtId="0" fontId="8" fillId="4" borderId="28" xfId="1" applyFont="1" applyFill="1" applyBorder="1" applyAlignment="1">
      <alignment horizontal="center" wrapText="1"/>
    </xf>
    <xf numFmtId="0" fontId="3" fillId="4" borderId="27" xfId="1" applyFont="1" applyFill="1" applyBorder="1" applyAlignment="1">
      <alignment horizontal="center"/>
    </xf>
    <xf numFmtId="168" fontId="8" fillId="4" borderId="27" xfId="1" applyNumberFormat="1" applyFont="1" applyFill="1" applyBorder="1" applyAlignment="1">
      <alignment horizontal="center"/>
    </xf>
    <xf numFmtId="0" fontId="3" fillId="4" borderId="7" xfId="1" applyFont="1" applyFill="1" applyBorder="1" applyAlignment="1">
      <alignment horizontal="center"/>
    </xf>
    <xf numFmtId="169" fontId="8" fillId="4" borderId="27" xfId="1" applyNumberFormat="1" applyFont="1" applyFill="1" applyBorder="1" applyAlignment="1">
      <alignment horizontal="center" wrapText="1"/>
    </xf>
    <xf numFmtId="0" fontId="8" fillId="4" borderId="5" xfId="1" applyFont="1" applyFill="1" applyBorder="1" applyAlignment="1">
      <alignment horizontal="center"/>
    </xf>
    <xf numFmtId="40" fontId="7" fillId="0" borderId="11" xfId="1" applyNumberFormat="1" applyFont="1" applyBorder="1" applyAlignment="1" applyProtection="1">
      <alignment horizontal="right"/>
      <protection locked="0"/>
    </xf>
    <xf numFmtId="0" fontId="7" fillId="0" borderId="8" xfId="1" applyFont="1" applyFill="1" applyBorder="1" applyAlignment="1">
      <alignment horizontal="center"/>
    </xf>
    <xf numFmtId="0" fontId="1" fillId="0" borderId="8" xfId="1" applyFont="1" applyFill="1" applyBorder="1"/>
    <xf numFmtId="0" fontId="1" fillId="0" borderId="8" xfId="1" applyFont="1" applyFill="1" applyBorder="1" applyAlignment="1">
      <alignment horizontal="center"/>
    </xf>
    <xf numFmtId="168" fontId="1" fillId="0" borderId="9" xfId="1" applyNumberFormat="1" applyFont="1" applyFill="1" applyBorder="1" applyAlignment="1">
      <alignment horizontal="center"/>
    </xf>
    <xf numFmtId="168" fontId="1" fillId="0" borderId="8" xfId="1" applyNumberFormat="1" applyFont="1" applyFill="1" applyBorder="1" applyAlignment="1">
      <alignment horizontal="center"/>
    </xf>
    <xf numFmtId="0" fontId="7" fillId="0" borderId="8" xfId="1" applyFont="1" applyFill="1" applyBorder="1" applyAlignment="1">
      <alignment horizontal="center" vertical="center" wrapText="1"/>
    </xf>
    <xf numFmtId="164" fontId="7" fillId="0" borderId="8" xfId="1" applyNumberFormat="1" applyFont="1" applyFill="1" applyBorder="1" applyAlignment="1">
      <alignment horizontal="center" vertical="center" wrapText="1"/>
    </xf>
    <xf numFmtId="168" fontId="7" fillId="0" borderId="8" xfId="1" applyNumberFormat="1" applyFont="1" applyFill="1" applyBorder="1" applyAlignment="1">
      <alignment horizontal="center" wrapText="1"/>
    </xf>
    <xf numFmtId="0" fontId="8" fillId="6" borderId="27" xfId="1" applyFont="1" applyFill="1" applyBorder="1" applyAlignment="1">
      <alignment horizontal="center"/>
    </xf>
    <xf numFmtId="0" fontId="8" fillId="0" borderId="8" xfId="1" applyFont="1" applyBorder="1" applyAlignment="1" applyProtection="1">
      <alignment horizontal="center"/>
      <protection locked="0"/>
    </xf>
    <xf numFmtId="0" fontId="1" fillId="2" borderId="4"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0" borderId="27" xfId="1" applyFont="1" applyFill="1" applyBorder="1"/>
    <xf numFmtId="0" fontId="1" fillId="0" borderId="27" xfId="1" applyFont="1" applyFill="1" applyBorder="1" applyAlignment="1">
      <alignment horizontal="center"/>
    </xf>
    <xf numFmtId="168" fontId="1" fillId="0" borderId="27" xfId="1" applyNumberFormat="1" applyFont="1" applyFill="1" applyBorder="1" applyAlignment="1">
      <alignment horizontal="center"/>
    </xf>
    <xf numFmtId="0" fontId="8" fillId="6" borderId="27" xfId="1" applyFont="1" applyFill="1" applyBorder="1" applyAlignment="1">
      <alignment horizontal="center" wrapText="1"/>
    </xf>
    <xf numFmtId="165" fontId="8" fillId="4" borderId="13" xfId="1" applyNumberFormat="1" applyFont="1" applyFill="1" applyBorder="1" applyAlignment="1"/>
    <xf numFmtId="0" fontId="3" fillId="3" borderId="13" xfId="1" applyFont="1" applyFill="1" applyBorder="1" applyAlignment="1"/>
    <xf numFmtId="0" fontId="8" fillId="4" borderId="31" xfId="1" applyFont="1" applyFill="1" applyBorder="1" applyAlignment="1">
      <alignment horizontal="center" wrapText="1"/>
    </xf>
    <xf numFmtId="0" fontId="7" fillId="0" borderId="27" xfId="1" applyFont="1" applyBorder="1" applyAlignment="1" applyProtection="1">
      <alignment horizontal="center"/>
      <protection locked="0"/>
    </xf>
    <xf numFmtId="0" fontId="8" fillId="4" borderId="31" xfId="1" applyFont="1" applyFill="1" applyBorder="1" applyAlignment="1">
      <alignment horizontal="center"/>
    </xf>
    <xf numFmtId="0" fontId="3" fillId="3" borderId="31" xfId="1" applyFont="1" applyFill="1" applyBorder="1" applyAlignment="1">
      <alignment horizontal="center" vertical="top" wrapText="1"/>
    </xf>
    <xf numFmtId="0" fontId="3" fillId="3" borderId="31" xfId="1" applyFont="1" applyFill="1" applyBorder="1" applyAlignment="1">
      <alignment horizontal="center"/>
    </xf>
    <xf numFmtId="0" fontId="3" fillId="3" borderId="31" xfId="1" applyFont="1" applyFill="1" applyBorder="1" applyAlignment="1">
      <alignment horizontal="center" wrapText="1"/>
    </xf>
    <xf numFmtId="0" fontId="3" fillId="3" borderId="29" xfId="1" applyFont="1" applyFill="1" applyBorder="1" applyAlignment="1">
      <alignment horizontal="center"/>
    </xf>
    <xf numFmtId="0" fontId="3" fillId="3" borderId="29" xfId="1" applyFont="1" applyFill="1" applyBorder="1" applyAlignment="1">
      <alignment horizontal="center" wrapText="1"/>
    </xf>
    <xf numFmtId="8" fontId="8" fillId="4" borderId="14" xfId="1" applyNumberFormat="1" applyFont="1" applyFill="1" applyBorder="1" applyAlignment="1">
      <alignment horizontal="right"/>
    </xf>
    <xf numFmtId="8" fontId="3" fillId="3" borderId="14" xfId="1" applyNumberFormat="1" applyFont="1" applyFill="1" applyBorder="1" applyAlignment="1">
      <alignment horizontal="right"/>
    </xf>
    <xf numFmtId="40" fontId="7" fillId="0" borderId="27" xfId="1" applyNumberFormat="1" applyFont="1" applyBorder="1" applyAlignment="1">
      <alignment horizontal="right"/>
    </xf>
    <xf numFmtId="40" fontId="7" fillId="0" borderId="8" xfId="1" applyNumberFormat="1" applyFont="1" applyBorder="1" applyAlignment="1">
      <alignment horizontal="right"/>
    </xf>
    <xf numFmtId="40" fontId="7" fillId="0" borderId="11" xfId="1" applyNumberFormat="1" applyFont="1" applyBorder="1" applyAlignment="1">
      <alignment horizontal="right"/>
    </xf>
    <xf numFmtId="0" fontId="8" fillId="3" borderId="29" xfId="1" applyFont="1" applyFill="1" applyBorder="1" applyAlignment="1">
      <alignment horizontal="left"/>
    </xf>
    <xf numFmtId="0" fontId="8" fillId="4" borderId="26" xfId="1" applyFont="1" applyFill="1" applyBorder="1" applyAlignment="1">
      <alignment horizontal="left"/>
    </xf>
    <xf numFmtId="164" fontId="8" fillId="4" borderId="26" xfId="1" applyNumberFormat="1" applyFont="1" applyFill="1" applyBorder="1" applyAlignment="1">
      <alignment horizontal="right"/>
    </xf>
    <xf numFmtId="164" fontId="8" fillId="3" borderId="26" xfId="1" applyNumberFormat="1" applyFont="1" applyFill="1" applyBorder="1" applyAlignment="1">
      <alignment horizontal="right"/>
    </xf>
    <xf numFmtId="0" fontId="7" fillId="3" borderId="0" xfId="1" applyFont="1" applyFill="1" applyBorder="1" applyAlignment="1"/>
    <xf numFmtId="0" fontId="7" fillId="4" borderId="0" xfId="1" applyFont="1" applyFill="1" applyBorder="1" applyAlignment="1"/>
    <xf numFmtId="0" fontId="7" fillId="4" borderId="6" xfId="1" applyFont="1" applyFill="1" applyBorder="1" applyAlignment="1"/>
    <xf numFmtId="164" fontId="7" fillId="4" borderId="0" xfId="1" applyNumberFormat="1" applyFont="1" applyFill="1" applyBorder="1" applyAlignment="1">
      <alignment horizontal="right"/>
    </xf>
    <xf numFmtId="164" fontId="1" fillId="4" borderId="6" xfId="1" applyNumberFormat="1" applyFont="1" applyFill="1" applyBorder="1" applyAlignment="1">
      <alignment horizontal="right"/>
    </xf>
    <xf numFmtId="164" fontId="1" fillId="3" borderId="0" xfId="1" applyNumberFormat="1" applyFont="1" applyFill="1" applyBorder="1" applyAlignment="1">
      <alignment horizontal="right"/>
    </xf>
    <xf numFmtId="164" fontId="7" fillId="3" borderId="6" xfId="1" applyNumberFormat="1" applyFont="1" applyFill="1" applyBorder="1" applyAlignment="1">
      <alignment horizontal="right"/>
    </xf>
    <xf numFmtId="0" fontId="7" fillId="3" borderId="22" xfId="1" applyFont="1" applyFill="1" applyBorder="1" applyAlignment="1"/>
    <xf numFmtId="164" fontId="1" fillId="3" borderId="22" xfId="1" applyNumberFormat="1" applyFont="1" applyFill="1" applyBorder="1" applyAlignment="1">
      <alignment horizontal="right"/>
    </xf>
    <xf numFmtId="0" fontId="7" fillId="3" borderId="6" xfId="1" applyFont="1" applyFill="1" applyBorder="1" applyAlignment="1">
      <alignment horizontal="left"/>
    </xf>
    <xf numFmtId="0" fontId="7" fillId="4" borderId="26" xfId="1" applyFont="1" applyFill="1" applyBorder="1" applyAlignment="1">
      <alignment horizontal="left"/>
    </xf>
    <xf numFmtId="164" fontId="7" fillId="4" borderId="26" xfId="1" applyNumberFormat="1" applyFont="1" applyFill="1" applyBorder="1" applyAlignment="1">
      <alignment horizontal="right"/>
    </xf>
    <xf numFmtId="0" fontId="8" fillId="0" borderId="9" xfId="0" applyFont="1" applyBorder="1" applyAlignment="1" applyProtection="1">
      <protection locked="0"/>
    </xf>
    <xf numFmtId="0" fontId="8" fillId="3" borderId="5" xfId="0" applyFont="1" applyFill="1" applyBorder="1" applyAlignment="1"/>
    <xf numFmtId="40" fontId="7" fillId="0" borderId="31" xfId="1" applyNumberFormat="1" applyFont="1" applyBorder="1" applyAlignment="1">
      <alignment horizontal="right"/>
    </xf>
    <xf numFmtId="0" fontId="3" fillId="3" borderId="26" xfId="0" applyFont="1" applyFill="1" applyBorder="1" applyAlignment="1">
      <alignment horizontal="center"/>
    </xf>
    <xf numFmtId="0" fontId="3" fillId="4" borderId="26" xfId="0" applyFont="1" applyFill="1" applyBorder="1" applyAlignment="1">
      <alignment horizontal="center"/>
    </xf>
    <xf numFmtId="0" fontId="7" fillId="0" borderId="9" xfId="0" applyFont="1" applyBorder="1" applyAlignment="1" applyProtection="1">
      <protection locked="0"/>
    </xf>
    <xf numFmtId="0" fontId="7" fillId="0" borderId="8" xfId="0" applyFont="1" applyBorder="1" applyAlignment="1" applyProtection="1">
      <alignment horizontal="center"/>
      <protection locked="0"/>
    </xf>
    <xf numFmtId="40" fontId="7" fillId="0" borderId="8" xfId="0" applyNumberFormat="1" applyFont="1" applyBorder="1" applyAlignment="1" applyProtection="1">
      <alignment horizontal="right"/>
      <protection locked="0"/>
    </xf>
    <xf numFmtId="40" fontId="7" fillId="0" borderId="11" xfId="0" applyNumberFormat="1" applyFont="1" applyBorder="1" applyAlignment="1" applyProtection="1">
      <alignment horizontal="right"/>
      <protection locked="0"/>
    </xf>
    <xf numFmtId="165" fontId="7" fillId="2" borderId="9" xfId="0" applyNumberFormat="1" applyFont="1" applyFill="1" applyBorder="1" applyAlignment="1" applyProtection="1">
      <protection locked="0"/>
    </xf>
    <xf numFmtId="40" fontId="7" fillId="2" borderId="8" xfId="0" applyNumberFormat="1" applyFont="1" applyFill="1" applyBorder="1" applyAlignment="1" applyProtection="1">
      <alignment horizontal="right"/>
      <protection locked="0"/>
    </xf>
    <xf numFmtId="40" fontId="8" fillId="0" borderId="8" xfId="0" applyNumberFormat="1" applyFont="1" applyBorder="1" applyAlignment="1" applyProtection="1">
      <alignment horizontal="right"/>
      <protection locked="0"/>
    </xf>
    <xf numFmtId="40" fontId="7" fillId="0" borderId="8" xfId="1" applyNumberFormat="1" applyFont="1" applyBorder="1" applyAlignment="1" applyProtection="1">
      <alignment horizontal="right"/>
      <protection locked="0"/>
    </xf>
    <xf numFmtId="3" fontId="7" fillId="0" borderId="8" xfId="1" applyNumberFormat="1" applyFont="1" applyBorder="1" applyAlignment="1" applyProtection="1">
      <alignment horizontal="center"/>
      <protection locked="0"/>
    </xf>
    <xf numFmtId="40" fontId="7" fillId="0" borderId="8" xfId="1" applyNumberFormat="1" applyFont="1" applyBorder="1" applyAlignment="1" applyProtection="1">
      <alignment horizontal="center"/>
      <protection locked="0"/>
    </xf>
    <xf numFmtId="166" fontId="7" fillId="0" borderId="8" xfId="1" applyNumberFormat="1" applyFont="1" applyBorder="1" applyAlignment="1" applyProtection="1">
      <alignment horizontal="center"/>
      <protection locked="0"/>
    </xf>
    <xf numFmtId="40" fontId="7" fillId="0" borderId="11" xfId="1" applyNumberFormat="1" applyFont="1" applyBorder="1" applyAlignment="1" applyProtection="1">
      <alignment horizontal="center"/>
      <protection locked="0"/>
    </xf>
    <xf numFmtId="168" fontId="7" fillId="0" borderId="8" xfId="1" applyNumberFormat="1" applyFont="1" applyBorder="1" applyAlignment="1" applyProtection="1">
      <alignment horizontal="center"/>
      <protection locked="0"/>
    </xf>
    <xf numFmtId="168" fontId="7" fillId="0" borderId="11" xfId="1" applyNumberFormat="1" applyFont="1" applyBorder="1" applyAlignment="1" applyProtection="1">
      <alignment horizontal="center"/>
      <protection locked="0"/>
    </xf>
    <xf numFmtId="40" fontId="7" fillId="0" borderId="12" xfId="1" applyNumberFormat="1" applyFont="1" applyBorder="1" applyAlignment="1" applyProtection="1">
      <alignment horizontal="right"/>
      <protection locked="0"/>
    </xf>
    <xf numFmtId="0" fontId="7" fillId="0" borderId="8" xfId="1" applyFont="1" applyBorder="1" applyAlignment="1" applyProtection="1">
      <alignment horizontal="right"/>
      <protection locked="0"/>
    </xf>
    <xf numFmtId="40" fontId="7" fillId="0" borderId="3" xfId="1" applyNumberFormat="1" applyFont="1" applyBorder="1" applyAlignment="1">
      <alignment horizontal="right"/>
    </xf>
    <xf numFmtId="0" fontId="15" fillId="7" borderId="26" xfId="0" applyFont="1" applyFill="1" applyBorder="1" applyAlignment="1">
      <alignment horizontal="center"/>
    </xf>
    <xf numFmtId="0" fontId="7" fillId="0" borderId="25" xfId="1" applyFont="1" applyFill="1" applyBorder="1" applyAlignment="1" applyProtection="1">
      <protection locked="0"/>
    </xf>
    <xf numFmtId="40" fontId="7" fillId="0" borderId="27" xfId="1" applyNumberFormat="1" applyFont="1" applyBorder="1" applyAlignment="1" applyProtection="1">
      <alignment horizontal="right"/>
      <protection locked="0"/>
    </xf>
    <xf numFmtId="0" fontId="7" fillId="0" borderId="9" xfId="1" applyFont="1" applyFill="1" applyBorder="1" applyAlignment="1" applyProtection="1">
      <protection locked="0"/>
    </xf>
    <xf numFmtId="0" fontId="8" fillId="0" borderId="27" xfId="1" applyFont="1" applyBorder="1" applyAlignment="1" applyProtection="1">
      <alignment horizontal="center"/>
      <protection locked="0"/>
    </xf>
    <xf numFmtId="0" fontId="7" fillId="0" borderId="27" xfId="1" applyNumberFormat="1" applyFont="1" applyBorder="1" applyAlignment="1" applyProtection="1">
      <alignment horizontal="center"/>
      <protection locked="0"/>
    </xf>
    <xf numFmtId="0" fontId="7" fillId="0" borderId="8" xfId="1" applyNumberFormat="1" applyFont="1" applyBorder="1" applyAlignment="1" applyProtection="1">
      <alignment horizontal="center"/>
      <protection locked="0"/>
    </xf>
    <xf numFmtId="0" fontId="8" fillId="0" borderId="27" xfId="1" applyFont="1" applyBorder="1" applyAlignment="1" applyProtection="1">
      <alignment horizontal="right"/>
      <protection locked="0"/>
    </xf>
    <xf numFmtId="164" fontId="8" fillId="2" borderId="0" xfId="1" applyNumberFormat="1" applyFont="1" applyFill="1" applyBorder="1" applyAlignment="1">
      <alignment horizontal="center"/>
    </xf>
    <xf numFmtId="164" fontId="1" fillId="2" borderId="0" xfId="1" applyNumberFormat="1" applyFont="1" applyFill="1" applyBorder="1" applyAlignment="1">
      <alignment horizontal="right"/>
    </xf>
    <xf numFmtId="164" fontId="8" fillId="2" borderId="0" xfId="1" applyNumberFormat="1" applyFont="1" applyFill="1" applyBorder="1" applyAlignment="1">
      <alignment horizontal="right"/>
    </xf>
    <xf numFmtId="0" fontId="8" fillId="2" borderId="0" xfId="1" applyFont="1" applyFill="1" applyBorder="1" applyAlignment="1">
      <alignment horizontal="left"/>
    </xf>
    <xf numFmtId="0" fontId="1" fillId="2" borderId="0" xfId="1" applyFont="1" applyFill="1" applyBorder="1" applyAlignment="1"/>
    <xf numFmtId="0" fontId="1" fillId="2" borderId="0" xfId="1" applyFont="1" applyFill="1" applyBorder="1"/>
    <xf numFmtId="0" fontId="6" fillId="2" borderId="0" xfId="1" applyFont="1" applyFill="1" applyBorder="1" applyAlignment="1">
      <alignment vertical="center"/>
    </xf>
    <xf numFmtId="0" fontId="2" fillId="2" borderId="0" xfId="1" applyFont="1" applyFill="1" applyBorder="1" applyAlignment="1">
      <alignment vertical="center" wrapText="1"/>
    </xf>
    <xf numFmtId="0" fontId="5" fillId="2" borderId="0" xfId="1" applyFill="1" applyBorder="1"/>
    <xf numFmtId="0" fontId="8" fillId="2" borderId="0" xfId="0" applyFont="1" applyFill="1" applyBorder="1" applyAlignment="1"/>
    <xf numFmtId="0" fontId="8" fillId="2" borderId="2" xfId="0" applyFont="1" applyFill="1" applyBorder="1" applyAlignment="1"/>
    <xf numFmtId="0" fontId="8" fillId="2" borderId="2" xfId="1" applyFont="1" applyFill="1" applyBorder="1" applyAlignment="1"/>
    <xf numFmtId="0" fontId="8" fillId="2" borderId="0" xfId="1" applyFont="1" applyFill="1" applyBorder="1" applyAlignment="1">
      <alignment horizontal="right"/>
    </xf>
    <xf numFmtId="0" fontId="1" fillId="2" borderId="2" xfId="1" applyFont="1" applyFill="1" applyBorder="1" applyAlignment="1"/>
    <xf numFmtId="166" fontId="1" fillId="2" borderId="0" xfId="1" applyNumberFormat="1" applyFont="1" applyFill="1" applyBorder="1"/>
    <xf numFmtId="166" fontId="8" fillId="2" borderId="0" xfId="1" applyNumberFormat="1" applyFont="1" applyFill="1" applyBorder="1" applyAlignment="1">
      <alignment horizontal="center" wrapText="1"/>
    </xf>
    <xf numFmtId="0" fontId="1" fillId="2" borderId="2" xfId="1" applyFont="1" applyFill="1" applyBorder="1"/>
    <xf numFmtId="168" fontId="3" fillId="2" borderId="2" xfId="1" applyNumberFormat="1" applyFont="1" applyFill="1" applyBorder="1" applyAlignment="1"/>
    <xf numFmtId="0" fontId="8" fillId="2" borderId="0" xfId="1" applyFont="1" applyFill="1" applyBorder="1" applyAlignment="1"/>
    <xf numFmtId="167" fontId="2" fillId="2" borderId="0" xfId="1" applyNumberFormat="1" applyFont="1" applyFill="1" applyBorder="1" applyAlignment="1" applyProtection="1">
      <protection locked="0"/>
    </xf>
    <xf numFmtId="167" fontId="1" fillId="2" borderId="0" xfId="1" applyNumberFormat="1" applyFont="1" applyFill="1" applyBorder="1" applyAlignment="1" applyProtection="1">
      <protection locked="0"/>
    </xf>
    <xf numFmtId="168" fontId="3" fillId="2" borderId="0" xfId="1" applyNumberFormat="1" applyFont="1" applyFill="1" applyBorder="1" applyAlignment="1"/>
    <xf numFmtId="3" fontId="2" fillId="2" borderId="0" xfId="1" applyNumberFormat="1" applyFont="1" applyFill="1" applyBorder="1" applyAlignment="1" applyProtection="1">
      <protection locked="0"/>
    </xf>
    <xf numFmtId="3" fontId="7" fillId="2" borderId="0" xfId="1" applyNumberFormat="1" applyFont="1" applyFill="1" applyBorder="1" applyAlignment="1" applyProtection="1">
      <protection locked="0"/>
    </xf>
    <xf numFmtId="0" fontId="6" fillId="2" borderId="2" xfId="1" applyFont="1" applyFill="1" applyBorder="1" applyAlignment="1">
      <alignment horizontal="center" vertical="center"/>
    </xf>
    <xf numFmtId="0" fontId="6" fillId="2" borderId="0" xfId="1" applyFont="1" applyFill="1" applyBorder="1" applyAlignment="1">
      <alignment horizontal="center" vertical="center"/>
    </xf>
    <xf numFmtId="0" fontId="8" fillId="2" borderId="0" xfId="1" applyFont="1" applyFill="1" applyBorder="1" applyAlignment="1">
      <alignment horizontal="center"/>
    </xf>
    <xf numFmtId="0" fontId="3" fillId="2" borderId="0" xfId="1" applyFont="1" applyFill="1" applyBorder="1" applyAlignment="1">
      <alignment horizontal="center"/>
    </xf>
    <xf numFmtId="40" fontId="7" fillId="2" borderId="0" xfId="1" applyNumberFormat="1" applyFont="1" applyFill="1" applyBorder="1" applyAlignment="1">
      <alignment horizontal="right"/>
    </xf>
    <xf numFmtId="8" fontId="3" fillId="2" borderId="0" xfId="1" applyNumberFormat="1" applyFont="1" applyFill="1" applyBorder="1" applyAlignment="1">
      <alignment horizontal="right"/>
    </xf>
    <xf numFmtId="8" fontId="8" fillId="2" borderId="0" xfId="1" applyNumberFormat="1" applyFont="1" applyFill="1" applyBorder="1" applyAlignment="1">
      <alignment horizontal="right"/>
    </xf>
    <xf numFmtId="0" fontId="9" fillId="2" borderId="0" xfId="1" applyFont="1" applyFill="1" applyBorder="1" applyAlignment="1">
      <alignment horizontal="center"/>
    </xf>
    <xf numFmtId="40" fontId="3" fillId="2" borderId="0" xfId="1" applyNumberFormat="1" applyFont="1" applyFill="1" applyBorder="1" applyAlignment="1">
      <alignment horizontal="right"/>
    </xf>
    <xf numFmtId="0" fontId="3" fillId="2" borderId="0" xfId="1" applyFont="1" applyFill="1" applyBorder="1" applyAlignment="1"/>
    <xf numFmtId="165" fontId="8" fillId="2" borderId="0" xfId="1" applyNumberFormat="1" applyFont="1" applyFill="1" applyBorder="1" applyAlignment="1"/>
    <xf numFmtId="0" fontId="8" fillId="3" borderId="25" xfId="0" applyFont="1" applyFill="1" applyBorder="1" applyAlignment="1">
      <alignment horizontal="center"/>
    </xf>
    <xf numFmtId="0" fontId="7" fillId="2" borderId="25" xfId="1" applyFont="1" applyFill="1" applyBorder="1" applyAlignment="1">
      <alignment horizontal="left"/>
    </xf>
    <xf numFmtId="164" fontId="1" fillId="2" borderId="34" xfId="1" applyNumberFormat="1" applyFont="1" applyFill="1" applyBorder="1" applyAlignment="1">
      <alignment horizontal="right"/>
    </xf>
    <xf numFmtId="0" fontId="7" fillId="2" borderId="9" xfId="1" applyFont="1" applyFill="1" applyBorder="1" applyAlignment="1">
      <alignment horizontal="left"/>
    </xf>
    <xf numFmtId="164" fontId="1" fillId="2" borderId="10" xfId="1" applyNumberFormat="1" applyFont="1" applyFill="1" applyBorder="1" applyAlignment="1">
      <alignment horizontal="right"/>
    </xf>
    <xf numFmtId="0" fontId="7" fillId="2" borderId="9" xfId="1" applyFont="1" applyFill="1" applyBorder="1"/>
    <xf numFmtId="0" fontId="7" fillId="2" borderId="25" xfId="1" applyFont="1" applyFill="1" applyBorder="1" applyAlignment="1"/>
    <xf numFmtId="164" fontId="7" fillId="2" borderId="34" xfId="1" applyNumberFormat="1" applyFont="1" applyFill="1" applyBorder="1" applyAlignment="1">
      <alignment horizontal="right"/>
    </xf>
    <xf numFmtId="164" fontId="7" fillId="2" borderId="10" xfId="1" applyNumberFormat="1" applyFont="1" applyFill="1" applyBorder="1" applyAlignment="1">
      <alignment horizontal="right"/>
    </xf>
    <xf numFmtId="0" fontId="7" fillId="2" borderId="17" xfId="1" applyFont="1" applyFill="1" applyBorder="1" applyAlignment="1">
      <alignment horizontal="left"/>
    </xf>
    <xf numFmtId="164" fontId="7" fillId="2" borderId="19" xfId="1" applyNumberFormat="1" applyFont="1" applyFill="1" applyBorder="1" applyAlignment="1">
      <alignment horizontal="right"/>
    </xf>
    <xf numFmtId="0" fontId="7" fillId="2" borderId="20" xfId="1" applyFont="1" applyFill="1" applyBorder="1" applyAlignment="1">
      <alignment horizontal="left"/>
    </xf>
    <xf numFmtId="10" fontId="7" fillId="2" borderId="21" xfId="1" applyNumberFormat="1" applyFont="1" applyFill="1" applyBorder="1" applyAlignment="1">
      <alignment horizontal="right"/>
    </xf>
    <xf numFmtId="0" fontId="7" fillId="2" borderId="15" xfId="1" applyFont="1" applyFill="1" applyBorder="1" applyAlignment="1">
      <alignment horizontal="left"/>
    </xf>
    <xf numFmtId="164" fontId="7" fillId="2" borderId="16" xfId="1" applyNumberFormat="1" applyFont="1" applyFill="1" applyBorder="1" applyAlignment="1">
      <alignment horizontal="right"/>
    </xf>
    <xf numFmtId="0" fontId="1" fillId="2" borderId="0" xfId="1" applyFont="1" applyFill="1" applyBorder="1" applyAlignment="1">
      <alignment horizontal="center"/>
    </xf>
    <xf numFmtId="167" fontId="8" fillId="2" borderId="13" xfId="1" applyNumberFormat="1" applyFont="1" applyFill="1" applyBorder="1" applyAlignment="1">
      <alignment horizontal="center"/>
    </xf>
    <xf numFmtId="40" fontId="3" fillId="2" borderId="14" xfId="1" applyNumberFormat="1" applyFont="1" applyFill="1" applyBorder="1" applyAlignment="1">
      <alignment horizontal="right"/>
    </xf>
    <xf numFmtId="8" fontId="8" fillId="2" borderId="14" xfId="1" applyNumberFormat="1" applyFont="1" applyFill="1" applyBorder="1" applyAlignment="1">
      <alignment horizontal="right"/>
    </xf>
    <xf numFmtId="0" fontId="8" fillId="2" borderId="13" xfId="1" applyFont="1" applyFill="1" applyBorder="1" applyAlignment="1">
      <alignment horizontal="center"/>
    </xf>
    <xf numFmtId="8" fontId="3" fillId="2" borderId="14" xfId="1" applyNumberFormat="1" applyFont="1" applyFill="1" applyBorder="1" applyAlignment="1">
      <alignment horizontal="right"/>
    </xf>
    <xf numFmtId="40" fontId="8" fillId="2" borderId="14" xfId="1" applyNumberFormat="1" applyFont="1" applyFill="1" applyBorder="1" applyAlignment="1">
      <alignment horizontal="right"/>
    </xf>
    <xf numFmtId="0" fontId="8" fillId="6" borderId="5" xfId="1" applyFont="1" applyFill="1" applyBorder="1" applyAlignment="1">
      <alignment horizontal="center"/>
    </xf>
    <xf numFmtId="0" fontId="0" fillId="2" borderId="35" xfId="0" applyFill="1" applyBorder="1"/>
    <xf numFmtId="0" fontId="0" fillId="2" borderId="7" xfId="0" applyFill="1" applyBorder="1"/>
    <xf numFmtId="0" fontId="0" fillId="2" borderId="0" xfId="0" applyFill="1" applyBorder="1"/>
    <xf numFmtId="0" fontId="0" fillId="2" borderId="6" xfId="0" applyFill="1" applyBorder="1"/>
    <xf numFmtId="0" fontId="1" fillId="2" borderId="35" xfId="1" applyFont="1" applyFill="1" applyBorder="1"/>
    <xf numFmtId="0" fontId="8" fillId="2" borderId="6" xfId="1" applyFont="1" applyFill="1" applyBorder="1" applyAlignment="1">
      <alignment horizontal="left"/>
    </xf>
    <xf numFmtId="164" fontId="8" fillId="2" borderId="6" xfId="1" applyNumberFormat="1" applyFont="1" applyFill="1" applyBorder="1" applyAlignment="1">
      <alignment horizontal="right"/>
    </xf>
    <xf numFmtId="0" fontId="1" fillId="2" borderId="6" xfId="1" applyFont="1" applyFill="1" applyBorder="1"/>
    <xf numFmtId="0" fontId="1" fillId="2" borderId="7" xfId="1" applyFont="1" applyFill="1" applyBorder="1"/>
    <xf numFmtId="0" fontId="1" fillId="9" borderId="0" xfId="1" applyFont="1" applyFill="1"/>
    <xf numFmtId="0" fontId="5" fillId="2" borderId="35" xfId="1" applyFill="1" applyBorder="1"/>
    <xf numFmtId="166" fontId="5" fillId="2" borderId="0" xfId="1" applyNumberFormat="1" applyFill="1" applyBorder="1"/>
    <xf numFmtId="0" fontId="5" fillId="0" borderId="0" xfId="1" applyFill="1" applyBorder="1"/>
    <xf numFmtId="0" fontId="1" fillId="2" borderId="0" xfId="0" applyFont="1" applyFill="1" applyBorder="1"/>
    <xf numFmtId="0" fontId="4" fillId="2" borderId="0" xfId="0" applyFont="1" applyFill="1" applyBorder="1"/>
    <xf numFmtId="0" fontId="1" fillId="2" borderId="0" xfId="0" applyFont="1" applyFill="1" applyBorder="1" applyAlignment="1">
      <alignment horizontal="center"/>
    </xf>
    <xf numFmtId="0" fontId="8" fillId="2" borderId="35" xfId="0" applyFont="1" applyFill="1" applyBorder="1" applyAlignment="1"/>
    <xf numFmtId="0" fontId="7" fillId="2" borderId="35" xfId="1" applyFont="1" applyFill="1" applyBorder="1" applyAlignment="1"/>
    <xf numFmtId="0" fontId="5" fillId="2" borderId="6" xfId="1" applyFill="1" applyBorder="1"/>
    <xf numFmtId="166" fontId="1" fillId="2" borderId="6" xfId="1" applyNumberFormat="1" applyFont="1" applyFill="1" applyBorder="1"/>
    <xf numFmtId="0" fontId="8" fillId="2" borderId="6" xfId="1" applyFont="1" applyFill="1" applyBorder="1"/>
    <xf numFmtId="0" fontId="5" fillId="2" borderId="7" xfId="1" applyFill="1" applyBorder="1"/>
    <xf numFmtId="0" fontId="5" fillId="9" borderId="0" xfId="1" applyFill="1"/>
    <xf numFmtId="8" fontId="8" fillId="9" borderId="0" xfId="0" applyNumberFormat="1" applyFont="1" applyFill="1" applyBorder="1" applyAlignment="1">
      <alignment horizontal="center"/>
    </xf>
    <xf numFmtId="0" fontId="8" fillId="9" borderId="0" xfId="0" applyFont="1" applyFill="1" applyBorder="1" applyAlignment="1"/>
    <xf numFmtId="0" fontId="5" fillId="9" borderId="0" xfId="1" applyFill="1" applyBorder="1"/>
    <xf numFmtId="0" fontId="1" fillId="9" borderId="0" xfId="1" applyFont="1" applyFill="1" applyBorder="1"/>
    <xf numFmtId="0" fontId="7" fillId="9" borderId="0" xfId="1" applyFont="1" applyFill="1" applyBorder="1" applyAlignment="1"/>
    <xf numFmtId="0" fontId="1" fillId="9" borderId="0" xfId="1" applyFont="1" applyFill="1" applyBorder="1" applyAlignment="1"/>
    <xf numFmtId="166" fontId="5" fillId="9" borderId="0" xfId="1" applyNumberFormat="1" applyFill="1"/>
    <xf numFmtId="0" fontId="1" fillId="2" borderId="35" xfId="1" applyFont="1" applyFill="1" applyBorder="1" applyAlignment="1">
      <alignment horizontal="left"/>
    </xf>
    <xf numFmtId="164" fontId="8" fillId="9" borderId="0" xfId="1" applyNumberFormat="1" applyFont="1" applyFill="1" applyBorder="1" applyAlignment="1">
      <alignment horizontal="right"/>
    </xf>
    <xf numFmtId="164" fontId="1" fillId="9" borderId="0" xfId="1" applyNumberFormat="1" applyFont="1" applyFill="1" applyBorder="1" applyAlignment="1">
      <alignment horizontal="right"/>
    </xf>
    <xf numFmtId="10" fontId="8" fillId="9" borderId="0" xfId="1" applyNumberFormat="1" applyFont="1" applyFill="1" applyBorder="1" applyAlignment="1">
      <alignment horizontal="right"/>
    </xf>
    <xf numFmtId="10" fontId="1" fillId="9" borderId="0" xfId="1" applyNumberFormat="1" applyFont="1" applyFill="1" applyBorder="1" applyAlignment="1">
      <alignment horizontal="center"/>
    </xf>
    <xf numFmtId="0" fontId="7" fillId="2" borderId="0" xfId="0" applyFont="1" applyFill="1" applyBorder="1"/>
    <xf numFmtId="0" fontId="0" fillId="2" borderId="0" xfId="0" applyFont="1" applyFill="1" applyBorder="1"/>
    <xf numFmtId="0" fontId="15" fillId="8" borderId="0" xfId="0" applyFont="1" applyFill="1" applyBorder="1" applyAlignment="1">
      <alignment horizontal="center"/>
    </xf>
    <xf numFmtId="0" fontId="20" fillId="8" borderId="0" xfId="0" applyFont="1" applyFill="1" applyBorder="1" applyAlignment="1">
      <alignment horizontal="center"/>
    </xf>
    <xf numFmtId="0" fontId="3" fillId="2" borderId="0" xfId="0" applyFont="1" applyFill="1" applyBorder="1"/>
    <xf numFmtId="0" fontId="0" fillId="9" borderId="0" xfId="0" applyFill="1"/>
    <xf numFmtId="8" fontId="3" fillId="2" borderId="14" xfId="1" applyNumberFormat="1" applyFont="1" applyFill="1" applyBorder="1" applyAlignment="1"/>
    <xf numFmtId="8" fontId="8" fillId="2" borderId="14" xfId="1" applyNumberFormat="1" applyFont="1" applyFill="1" applyBorder="1" applyAlignment="1"/>
    <xf numFmtId="0" fontId="24" fillId="2" borderId="0" xfId="0" applyFont="1" applyFill="1" applyBorder="1" applyAlignment="1">
      <alignment horizontal="center" vertical="center"/>
    </xf>
    <xf numFmtId="40" fontId="8" fillId="2" borderId="13" xfId="1" applyNumberFormat="1" applyFont="1" applyFill="1" applyBorder="1" applyAlignment="1">
      <alignment horizontal="center"/>
    </xf>
    <xf numFmtId="40" fontId="3" fillId="2" borderId="13" xfId="1" applyNumberFormat="1" applyFont="1" applyFill="1" applyBorder="1" applyAlignment="1">
      <alignment horizontal="center"/>
    </xf>
    <xf numFmtId="0" fontId="7" fillId="2" borderId="0" xfId="1" applyFont="1" applyFill="1" applyBorder="1" applyAlignment="1"/>
    <xf numFmtId="8" fontId="7" fillId="2" borderId="0" xfId="1" applyNumberFormat="1" applyFont="1" applyFill="1" applyBorder="1" applyAlignment="1"/>
    <xf numFmtId="8" fontId="7" fillId="0" borderId="8" xfId="1" applyNumberFormat="1" applyFont="1" applyFill="1" applyBorder="1" applyAlignment="1"/>
    <xf numFmtId="0" fontId="8" fillId="6" borderId="36" xfId="1" applyFont="1" applyFill="1" applyBorder="1" applyAlignment="1">
      <alignment horizontal="center"/>
    </xf>
    <xf numFmtId="0" fontId="1" fillId="2" borderId="0" xfId="1" applyFont="1" applyFill="1" applyBorder="1" applyAlignment="1">
      <alignment wrapText="1"/>
    </xf>
    <xf numFmtId="0" fontId="1" fillId="2" borderId="0" xfId="1" applyFont="1" applyFill="1" applyBorder="1" applyAlignment="1">
      <alignment horizontal="left" wrapText="1"/>
    </xf>
    <xf numFmtId="0" fontId="1" fillId="2" borderId="0" xfId="1" applyFont="1" applyFill="1"/>
    <xf numFmtId="0" fontId="8" fillId="0" borderId="28" xfId="0" applyFont="1" applyBorder="1" applyAlignment="1">
      <alignment horizontal="left"/>
    </xf>
    <xf numFmtId="0" fontId="8" fillId="0" borderId="27" xfId="0" applyFont="1" applyBorder="1" applyAlignment="1">
      <alignment horizontal="center"/>
    </xf>
    <xf numFmtId="0" fontId="7" fillId="0" borderId="8" xfId="0" applyFont="1" applyBorder="1" applyAlignment="1">
      <alignment wrapText="1"/>
    </xf>
    <xf numFmtId="168" fontId="1" fillId="0" borderId="8" xfId="0" applyNumberFormat="1" applyFont="1" applyBorder="1" applyAlignment="1">
      <alignment horizontal="center"/>
    </xf>
    <xf numFmtId="0" fontId="7" fillId="0" borderId="11" xfId="0" applyFont="1" applyBorder="1" applyAlignment="1">
      <alignment wrapText="1"/>
    </xf>
    <xf numFmtId="168" fontId="1" fillId="0" borderId="11" xfId="0" applyNumberFormat="1" applyFont="1" applyBorder="1" applyAlignment="1">
      <alignment horizontal="center"/>
    </xf>
    <xf numFmtId="0" fontId="7" fillId="6" borderId="26" xfId="0" applyFont="1" applyFill="1" applyBorder="1" applyAlignment="1">
      <alignment wrapText="1"/>
    </xf>
    <xf numFmtId="168" fontId="1" fillId="6" borderId="26" xfId="0" applyNumberFormat="1" applyFont="1" applyFill="1" applyBorder="1" applyAlignment="1">
      <alignment horizontal="center"/>
    </xf>
    <xf numFmtId="0" fontId="1" fillId="9" borderId="2" xfId="1" applyFont="1" applyFill="1" applyBorder="1"/>
    <xf numFmtId="0" fontId="10" fillId="2" borderId="0" xfId="0" applyFont="1" applyFill="1" applyBorder="1" applyAlignment="1">
      <alignment horizontal="center" wrapText="1"/>
    </xf>
    <xf numFmtId="40" fontId="7" fillId="2" borderId="0" xfId="0" applyNumberFormat="1" applyFont="1" applyFill="1" applyBorder="1" applyAlignment="1">
      <alignment horizontal="right"/>
    </xf>
    <xf numFmtId="0" fontId="8" fillId="3" borderId="36" xfId="0" applyFont="1" applyFill="1" applyBorder="1" applyAlignment="1">
      <alignment horizontal="center"/>
    </xf>
    <xf numFmtId="40" fontId="7" fillId="2" borderId="31" xfId="0" applyNumberFormat="1" applyFont="1" applyFill="1" applyBorder="1" applyAlignment="1" applyProtection="1">
      <alignment horizontal="right"/>
      <protection locked="0"/>
    </xf>
    <xf numFmtId="40" fontId="7" fillId="0" borderId="8" xfId="0" applyNumberFormat="1" applyFont="1" applyBorder="1" applyAlignment="1" applyProtection="1">
      <alignment horizontal="right"/>
    </xf>
    <xf numFmtId="40" fontId="7" fillId="0" borderId="11" xfId="0" applyNumberFormat="1" applyFont="1" applyBorder="1" applyAlignment="1" applyProtection="1">
      <alignment horizontal="right"/>
    </xf>
    <xf numFmtId="40" fontId="8" fillId="2" borderId="13" xfId="0" applyNumberFormat="1" applyFont="1" applyFill="1" applyBorder="1" applyAlignment="1" applyProtection="1">
      <alignment horizontal="center"/>
    </xf>
    <xf numFmtId="8" fontId="8" fillId="2" borderId="14" xfId="0" applyNumberFormat="1" applyFont="1" applyFill="1" applyBorder="1" applyAlignment="1" applyProtection="1">
      <alignment horizontal="right"/>
    </xf>
    <xf numFmtId="0" fontId="8" fillId="2" borderId="13" xfId="0" applyFont="1" applyFill="1" applyBorder="1" applyAlignment="1" applyProtection="1">
      <alignment horizontal="center"/>
    </xf>
    <xf numFmtId="0" fontId="3" fillId="2" borderId="13" xfId="1" applyFont="1" applyFill="1" applyBorder="1" applyAlignment="1" applyProtection="1">
      <alignment horizontal="center"/>
    </xf>
    <xf numFmtId="0" fontId="0" fillId="3" borderId="33" xfId="1" applyFont="1" applyFill="1" applyBorder="1" applyAlignment="1" applyProtection="1">
      <alignment horizontal="center"/>
    </xf>
    <xf numFmtId="8" fontId="1" fillId="0" borderId="32" xfId="1" applyNumberFormat="1" applyFont="1" applyFill="1" applyBorder="1" applyAlignment="1" applyProtection="1">
      <alignment horizontal="center"/>
    </xf>
    <xf numFmtId="0" fontId="0" fillId="4" borderId="33" xfId="1" applyFont="1" applyFill="1" applyBorder="1" applyAlignment="1" applyProtection="1">
      <alignment horizontal="center"/>
    </xf>
    <xf numFmtId="8" fontId="1" fillId="0" borderId="32" xfId="1" applyNumberFormat="1" applyFont="1" applyBorder="1" applyAlignment="1" applyProtection="1">
      <alignment horizontal="center"/>
    </xf>
    <xf numFmtId="40" fontId="7" fillId="0" borderId="8" xfId="1" applyNumberFormat="1" applyFont="1" applyBorder="1" applyAlignment="1" applyProtection="1">
      <alignment horizontal="right"/>
    </xf>
    <xf numFmtId="40" fontId="7" fillId="0" borderId="11" xfId="1" applyNumberFormat="1" applyFont="1" applyBorder="1" applyAlignment="1" applyProtection="1">
      <alignment horizontal="right"/>
    </xf>
    <xf numFmtId="40" fontId="8" fillId="2" borderId="13" xfId="1" applyNumberFormat="1" applyFont="1" applyFill="1" applyBorder="1" applyAlignment="1" applyProtection="1">
      <alignment horizontal="center"/>
    </xf>
    <xf numFmtId="8" fontId="8" fillId="2" borderId="14" xfId="1" applyNumberFormat="1" applyFont="1" applyFill="1" applyBorder="1" applyAlignment="1" applyProtection="1"/>
    <xf numFmtId="0" fontId="8" fillId="2" borderId="13" xfId="1" applyFont="1" applyFill="1" applyBorder="1" applyAlignment="1" applyProtection="1">
      <alignment horizontal="center"/>
    </xf>
    <xf numFmtId="0" fontId="8" fillId="2" borderId="30" xfId="1" applyFont="1" applyFill="1" applyBorder="1" applyAlignment="1" applyProtection="1">
      <alignment horizontal="center"/>
    </xf>
    <xf numFmtId="0" fontId="7" fillId="0" borderId="1" xfId="0" applyFont="1" applyFill="1" applyBorder="1" applyAlignment="1" applyProtection="1">
      <protection locked="0"/>
    </xf>
    <xf numFmtId="0" fontId="7" fillId="2" borderId="8" xfId="1" applyFont="1" applyFill="1" applyBorder="1" applyAlignment="1" applyProtection="1">
      <alignment horizontal="center" wrapText="1"/>
      <protection locked="0"/>
    </xf>
    <xf numFmtId="40" fontId="7" fillId="2" borderId="8" xfId="1" applyNumberFormat="1" applyFont="1" applyFill="1" applyBorder="1" applyAlignment="1" applyProtection="1">
      <alignment horizontal="right" wrapText="1"/>
      <protection locked="0"/>
    </xf>
    <xf numFmtId="169" fontId="7" fillId="0" borderId="8" xfId="1" applyNumberFormat="1" applyFont="1" applyBorder="1" applyAlignment="1" applyProtection="1">
      <alignment horizontal="center"/>
      <protection locked="0"/>
    </xf>
    <xf numFmtId="3" fontId="7" fillId="0" borderId="11" xfId="1" applyNumberFormat="1" applyFont="1" applyBorder="1" applyAlignment="1" applyProtection="1">
      <alignment horizontal="center"/>
      <protection locked="0"/>
    </xf>
    <xf numFmtId="0" fontId="7" fillId="0" borderId="11" xfId="1" applyFont="1" applyBorder="1" applyAlignment="1" applyProtection="1">
      <alignment horizontal="center"/>
      <protection locked="0"/>
    </xf>
    <xf numFmtId="0" fontId="24" fillId="3" borderId="0" xfId="0" applyFont="1" applyFill="1" applyBorder="1" applyAlignment="1">
      <alignment horizontal="center" vertical="center"/>
    </xf>
    <xf numFmtId="0" fontId="24" fillId="3" borderId="22" xfId="0" applyFont="1" applyFill="1" applyBorder="1" applyAlignment="1">
      <alignment horizontal="center" vertical="center"/>
    </xf>
    <xf numFmtId="0" fontId="14" fillId="3" borderId="1"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23" xfId="1" applyFont="1" applyFill="1" applyBorder="1" applyAlignment="1">
      <alignment horizontal="center" vertical="center"/>
    </xf>
    <xf numFmtId="0" fontId="14" fillId="3" borderId="22" xfId="1" applyFont="1" applyFill="1" applyBorder="1" applyAlignment="1">
      <alignment horizontal="center" vertical="center"/>
    </xf>
    <xf numFmtId="164" fontId="8" fillId="4" borderId="26" xfId="1" applyNumberFormat="1" applyFont="1" applyFill="1" applyBorder="1" applyAlignment="1">
      <alignment horizontal="center"/>
    </xf>
    <xf numFmtId="164" fontId="8" fillId="3" borderId="31" xfId="1" applyNumberFormat="1" applyFont="1" applyFill="1" applyBorder="1" applyAlignment="1">
      <alignment horizontal="center"/>
    </xf>
    <xf numFmtId="164" fontId="8" fillId="3" borderId="29" xfId="1" applyNumberFormat="1" applyFont="1" applyFill="1" applyBorder="1" applyAlignment="1">
      <alignment horizontal="center"/>
    </xf>
    <xf numFmtId="0" fontId="8" fillId="5" borderId="26" xfId="1" applyFont="1" applyFill="1" applyBorder="1" applyAlignment="1">
      <alignment horizontal="center"/>
    </xf>
    <xf numFmtId="0" fontId="3" fillId="0" borderId="26" xfId="1" applyFont="1" applyFill="1" applyBorder="1" applyAlignment="1">
      <alignment horizontal="center"/>
    </xf>
    <xf numFmtId="0" fontId="7" fillId="3" borderId="18"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8" fillId="3" borderId="26" xfId="0" applyFont="1" applyFill="1" applyBorder="1" applyAlignment="1">
      <alignment horizontal="center"/>
    </xf>
    <xf numFmtId="0" fontId="22" fillId="3" borderId="2" xfId="1" applyFont="1" applyFill="1" applyBorder="1" applyAlignment="1">
      <alignment horizontal="center" vertical="center"/>
    </xf>
    <xf numFmtId="0" fontId="22" fillId="3" borderId="22" xfId="1" applyFont="1" applyFill="1" applyBorder="1" applyAlignment="1">
      <alignment horizontal="center" vertical="center"/>
    </xf>
    <xf numFmtId="0" fontId="23" fillId="2" borderId="18"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8" fillId="4" borderId="26" xfId="1" applyFont="1" applyFill="1" applyBorder="1" applyAlignment="1">
      <alignment horizontal="center" wrapText="1"/>
    </xf>
    <xf numFmtId="0" fontId="22" fillId="4" borderId="2" xfId="1" applyFont="1" applyFill="1" applyBorder="1" applyAlignment="1">
      <alignment horizontal="center" vertical="center"/>
    </xf>
    <xf numFmtId="0" fontId="22" fillId="4" borderId="22" xfId="1" applyFont="1" applyFill="1" applyBorder="1" applyAlignment="1">
      <alignment horizontal="center" vertical="center"/>
    </xf>
    <xf numFmtId="0" fontId="8" fillId="4" borderId="26" xfId="1" applyFont="1" applyFill="1" applyBorder="1" applyAlignment="1">
      <alignment horizontal="center"/>
    </xf>
    <xf numFmtId="0" fontId="6" fillId="4" borderId="2" xfId="1" applyFont="1" applyFill="1" applyBorder="1" applyAlignment="1">
      <alignment horizontal="center" vertical="center"/>
    </xf>
    <xf numFmtId="0" fontId="6" fillId="4" borderId="22"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22" xfId="1" applyFont="1" applyFill="1" applyBorder="1" applyAlignment="1">
      <alignment horizontal="center" vertical="center"/>
    </xf>
    <xf numFmtId="0" fontId="1" fillId="2" borderId="0" xfId="1" applyFont="1" applyFill="1" applyBorder="1" applyAlignment="1">
      <alignment horizontal="center"/>
    </xf>
    <xf numFmtId="0" fontId="2" fillId="2" borderId="0" xfId="1" applyFont="1" applyFill="1" applyBorder="1" applyAlignment="1">
      <alignment horizontal="center"/>
    </xf>
    <xf numFmtId="0" fontId="8" fillId="6" borderId="26" xfId="1" applyFont="1" applyFill="1" applyBorder="1" applyAlignment="1">
      <alignment horizontal="center"/>
    </xf>
    <xf numFmtId="0" fontId="13" fillId="6" borderId="29" xfId="1" applyFont="1" applyFill="1" applyBorder="1" applyAlignment="1">
      <alignment horizontal="center"/>
    </xf>
    <xf numFmtId="0" fontId="13" fillId="6" borderId="26" xfId="1" applyFont="1" applyFill="1" applyBorder="1" applyAlignment="1">
      <alignment horizontal="center"/>
    </xf>
    <xf numFmtId="0" fontId="1" fillId="6" borderId="24" xfId="1" applyFont="1" applyFill="1" applyBorder="1" applyAlignment="1">
      <alignment horizontal="center" vertical="center" wrapText="1"/>
    </xf>
    <xf numFmtId="0" fontId="1" fillId="6" borderId="18"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1" fillId="6" borderId="0" xfId="1" applyFont="1" applyFill="1" applyBorder="1" applyAlignment="1">
      <alignment horizontal="center" vertical="center" wrapText="1"/>
    </xf>
    <xf numFmtId="0" fontId="1" fillId="6" borderId="23" xfId="1" applyFont="1" applyFill="1" applyBorder="1" applyAlignment="1">
      <alignment horizontal="center" vertical="center" wrapText="1"/>
    </xf>
    <xf numFmtId="0" fontId="1" fillId="6" borderId="22" xfId="1" applyFont="1" applyFill="1" applyBorder="1" applyAlignment="1">
      <alignment horizontal="center" vertical="center" wrapText="1"/>
    </xf>
    <xf numFmtId="0" fontId="8" fillId="6" borderId="26" xfId="0" applyFont="1" applyFill="1" applyBorder="1" applyAlignment="1">
      <alignment horizontal="center"/>
    </xf>
    <xf numFmtId="0" fontId="8" fillId="6" borderId="26" xfId="1" applyFont="1" applyFill="1" applyBorder="1" applyAlignment="1">
      <alignment horizontal="center" wrapText="1"/>
    </xf>
    <xf numFmtId="0" fontId="8" fillId="6" borderId="28" xfId="1" applyFont="1" applyFill="1" applyBorder="1" applyAlignment="1">
      <alignment horizontal="center" vertical="center" wrapText="1"/>
    </xf>
    <xf numFmtId="0" fontId="8" fillId="6" borderId="27" xfId="1" applyFont="1" applyFill="1" applyBorder="1" applyAlignment="1">
      <alignment horizontal="center" vertical="center" wrapText="1"/>
    </xf>
    <xf numFmtId="0" fontId="1" fillId="6" borderId="26" xfId="1" applyFont="1" applyFill="1" applyBorder="1" applyAlignment="1">
      <alignment horizontal="center" wrapText="1"/>
    </xf>
    <xf numFmtId="0" fontId="10" fillId="2" borderId="0" xfId="0" applyFont="1" applyFill="1" applyBorder="1" applyAlignment="1">
      <alignment horizontal="center"/>
    </xf>
    <xf numFmtId="0" fontId="7" fillId="0" borderId="28" xfId="1" applyFont="1" applyFill="1" applyBorder="1" applyAlignment="1"/>
    <xf numFmtId="0" fontId="7" fillId="0" borderId="27" xfId="1" applyFont="1" applyFill="1" applyBorder="1" applyAlignmen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B49"/>
  <sheetViews>
    <sheetView tabSelected="1" zoomScale="85" zoomScaleNormal="85" workbookViewId="0">
      <selection activeCell="A4" sqref="A4"/>
    </sheetView>
  </sheetViews>
  <sheetFormatPr defaultRowHeight="15" x14ac:dyDescent="0.25"/>
  <cols>
    <col min="1" max="1" width="182.7109375" style="190" bestFit="1" customWidth="1"/>
    <col min="2" max="16384" width="9.140625" style="190"/>
  </cols>
  <sheetData>
    <row r="1" spans="1:2" ht="19.5" customHeight="1" x14ac:dyDescent="0.25">
      <c r="A1" s="238" t="s">
        <v>127</v>
      </c>
      <c r="B1" s="150"/>
    </row>
    <row r="2" spans="1:2" ht="15.75" customHeight="1" thickBot="1" x14ac:dyDescent="0.3">
      <c r="A2" s="239"/>
      <c r="B2" s="150"/>
    </row>
    <row r="3" spans="1:2" ht="15.75" customHeight="1" x14ac:dyDescent="0.25">
      <c r="A3" s="193"/>
      <c r="B3" s="150"/>
    </row>
    <row r="4" spans="1:2" x14ac:dyDescent="0.25">
      <c r="A4" s="185" t="s">
        <v>113</v>
      </c>
      <c r="B4" s="150"/>
    </row>
    <row r="5" spans="1:2" x14ac:dyDescent="0.25">
      <c r="A5" s="186"/>
      <c r="B5" s="150"/>
    </row>
    <row r="6" spans="1:2" x14ac:dyDescent="0.25">
      <c r="A6" s="185" t="s">
        <v>144</v>
      </c>
      <c r="B6" s="150"/>
    </row>
    <row r="7" spans="1:2" x14ac:dyDescent="0.25">
      <c r="A7" s="185"/>
      <c r="B7" s="150"/>
    </row>
    <row r="8" spans="1:2" ht="18.75" x14ac:dyDescent="0.3">
      <c r="A8" s="187" t="s">
        <v>139</v>
      </c>
      <c r="B8" s="150"/>
    </row>
    <row r="9" spans="1:2" ht="21" x14ac:dyDescent="0.35">
      <c r="A9" s="188" t="s">
        <v>138</v>
      </c>
      <c r="B9" s="150"/>
    </row>
    <row r="10" spans="1:2" x14ac:dyDescent="0.25">
      <c r="A10" s="152"/>
      <c r="B10" s="150"/>
    </row>
    <row r="11" spans="1:2" ht="15.75" thickBot="1" x14ac:dyDescent="0.3">
      <c r="A11" s="65" t="s">
        <v>132</v>
      </c>
      <c r="B11" s="150"/>
    </row>
    <row r="12" spans="1:2" x14ac:dyDescent="0.25">
      <c r="A12" s="186" t="s">
        <v>128</v>
      </c>
      <c r="B12" s="150"/>
    </row>
    <row r="13" spans="1:2" x14ac:dyDescent="0.25">
      <c r="A13" s="186" t="s">
        <v>129</v>
      </c>
      <c r="B13" s="150"/>
    </row>
    <row r="14" spans="1:2" x14ac:dyDescent="0.25">
      <c r="A14" s="152" t="s">
        <v>131</v>
      </c>
      <c r="B14" s="150"/>
    </row>
    <row r="15" spans="1:2" x14ac:dyDescent="0.25">
      <c r="A15" s="152" t="s">
        <v>130</v>
      </c>
      <c r="B15" s="150"/>
    </row>
    <row r="16" spans="1:2" x14ac:dyDescent="0.25">
      <c r="A16" s="152"/>
      <c r="B16" s="150"/>
    </row>
    <row r="17" spans="1:2" ht="15.75" thickBot="1" x14ac:dyDescent="0.3">
      <c r="A17" s="66" t="s">
        <v>133</v>
      </c>
      <c r="B17" s="150"/>
    </row>
    <row r="18" spans="1:2" x14ac:dyDescent="0.25">
      <c r="A18" s="152" t="s">
        <v>134</v>
      </c>
      <c r="B18" s="150"/>
    </row>
    <row r="19" spans="1:2" x14ac:dyDescent="0.25">
      <c r="A19" s="152" t="s">
        <v>135</v>
      </c>
      <c r="B19" s="150"/>
    </row>
    <row r="20" spans="1:2" x14ac:dyDescent="0.25">
      <c r="A20" s="152" t="s">
        <v>136</v>
      </c>
      <c r="B20" s="150"/>
    </row>
    <row r="21" spans="1:2" x14ac:dyDescent="0.25">
      <c r="A21" s="152" t="s">
        <v>137</v>
      </c>
      <c r="B21" s="150"/>
    </row>
    <row r="22" spans="1:2" x14ac:dyDescent="0.25">
      <c r="A22" s="152"/>
      <c r="B22" s="150"/>
    </row>
    <row r="23" spans="1:2" ht="19.5" thickBot="1" x14ac:dyDescent="0.35">
      <c r="A23" s="84" t="s">
        <v>140</v>
      </c>
      <c r="B23" s="150"/>
    </row>
    <row r="24" spans="1:2" x14ac:dyDescent="0.25">
      <c r="A24" s="152" t="s">
        <v>114</v>
      </c>
      <c r="B24" s="150"/>
    </row>
    <row r="25" spans="1:2" x14ac:dyDescent="0.25">
      <c r="A25" s="152"/>
      <c r="B25" s="150"/>
    </row>
    <row r="26" spans="1:2" x14ac:dyDescent="0.25">
      <c r="A26" s="152" t="s">
        <v>141</v>
      </c>
      <c r="B26" s="150"/>
    </row>
    <row r="27" spans="1:2" x14ac:dyDescent="0.25">
      <c r="A27" s="152"/>
      <c r="B27" s="150"/>
    </row>
    <row r="28" spans="1:2" x14ac:dyDescent="0.25">
      <c r="A28" s="189" t="s">
        <v>142</v>
      </c>
      <c r="B28" s="150"/>
    </row>
    <row r="29" spans="1:2" x14ac:dyDescent="0.25">
      <c r="A29" s="152"/>
      <c r="B29" s="150"/>
    </row>
    <row r="30" spans="1:2" x14ac:dyDescent="0.25">
      <c r="A30" s="152" t="s">
        <v>115</v>
      </c>
      <c r="B30" s="150"/>
    </row>
    <row r="31" spans="1:2" x14ac:dyDescent="0.25">
      <c r="A31" s="152" t="s">
        <v>116</v>
      </c>
      <c r="B31" s="150"/>
    </row>
    <row r="32" spans="1:2" x14ac:dyDescent="0.25">
      <c r="A32" s="152" t="s">
        <v>117</v>
      </c>
      <c r="B32" s="150"/>
    </row>
    <row r="33" spans="1:2" x14ac:dyDescent="0.25">
      <c r="A33" s="152"/>
      <c r="B33" s="150"/>
    </row>
    <row r="34" spans="1:2" x14ac:dyDescent="0.25">
      <c r="A34" s="152" t="s">
        <v>118</v>
      </c>
      <c r="B34" s="150"/>
    </row>
    <row r="35" spans="1:2" x14ac:dyDescent="0.25">
      <c r="A35" s="152" t="s">
        <v>119</v>
      </c>
      <c r="B35" s="150"/>
    </row>
    <row r="36" spans="1:2" x14ac:dyDescent="0.25">
      <c r="A36" s="152"/>
      <c r="B36" s="150"/>
    </row>
    <row r="37" spans="1:2" x14ac:dyDescent="0.25">
      <c r="A37" s="152" t="s">
        <v>120</v>
      </c>
      <c r="B37" s="150"/>
    </row>
    <row r="38" spans="1:2" x14ac:dyDescent="0.25">
      <c r="A38" s="152"/>
      <c r="B38" s="150"/>
    </row>
    <row r="39" spans="1:2" x14ac:dyDescent="0.25">
      <c r="A39" s="189" t="s">
        <v>143</v>
      </c>
      <c r="B39" s="150"/>
    </row>
    <row r="40" spans="1:2" x14ac:dyDescent="0.25">
      <c r="A40" s="152"/>
      <c r="B40" s="150"/>
    </row>
    <row r="41" spans="1:2" x14ac:dyDescent="0.25">
      <c r="A41" s="152" t="s">
        <v>121</v>
      </c>
      <c r="B41" s="150"/>
    </row>
    <row r="42" spans="1:2" x14ac:dyDescent="0.25">
      <c r="A42" s="152" t="s">
        <v>122</v>
      </c>
      <c r="B42" s="150"/>
    </row>
    <row r="43" spans="1:2" x14ac:dyDescent="0.25">
      <c r="A43" s="152" t="s">
        <v>123</v>
      </c>
      <c r="B43" s="150"/>
    </row>
    <row r="44" spans="1:2" x14ac:dyDescent="0.25">
      <c r="A44" s="152" t="s">
        <v>124</v>
      </c>
      <c r="B44" s="150"/>
    </row>
    <row r="45" spans="1:2" x14ac:dyDescent="0.25">
      <c r="A45" s="152"/>
      <c r="B45" s="150"/>
    </row>
    <row r="46" spans="1:2" x14ac:dyDescent="0.25">
      <c r="A46" s="152" t="s">
        <v>125</v>
      </c>
      <c r="B46" s="150"/>
    </row>
    <row r="47" spans="1:2" x14ac:dyDescent="0.25">
      <c r="A47" s="152"/>
      <c r="B47" s="150"/>
    </row>
    <row r="48" spans="1:2" x14ac:dyDescent="0.25">
      <c r="A48" s="152" t="s">
        <v>126</v>
      </c>
      <c r="B48" s="150"/>
    </row>
    <row r="49" spans="1:2" x14ac:dyDescent="0.25">
      <c r="A49" s="153"/>
      <c r="B49" s="151"/>
    </row>
  </sheetData>
  <sheetProtection algorithmName="SHA-512" hashValue="KflUhmLXsnPW3LgCY7z84+BqsDm0xhR5C6cWbFVnuliMrqpDC2LSF14+obtPfowxdaFhyBDf5/D81Wu4oLJccg==" saltValue="DwuqAS9MRMtAxMLgcpMsuw==" spinCount="100000" sheet="1" objects="1" scenarios="1"/>
  <mergeCells count="1">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K31"/>
  <sheetViews>
    <sheetView showRuler="0" zoomScale="85" zoomScaleNormal="85" zoomScaleSheetLayoutView="100" workbookViewId="0">
      <selection activeCell="A37" sqref="A37"/>
    </sheetView>
  </sheetViews>
  <sheetFormatPr defaultColWidth="12.42578125" defaultRowHeight="15" x14ac:dyDescent="0.25"/>
  <cols>
    <col min="1" max="1" width="43.85546875" style="159" bestFit="1" customWidth="1"/>
    <col min="2" max="3" width="16.140625" style="159" customWidth="1"/>
    <col min="4" max="4" width="29" style="159" bestFit="1" customWidth="1"/>
    <col min="5" max="5" width="10.5703125" style="159" customWidth="1"/>
    <col min="6" max="6" width="9.7109375" style="159" customWidth="1"/>
    <col min="7" max="16384" width="12.42578125" style="159"/>
  </cols>
  <sheetData>
    <row r="1" spans="1:11" ht="17.25" customHeight="1" x14ac:dyDescent="0.25">
      <c r="A1" s="240" t="s">
        <v>109</v>
      </c>
      <c r="B1" s="241"/>
      <c r="C1" s="241"/>
      <c r="D1" s="241"/>
      <c r="E1" s="241"/>
      <c r="F1" s="154"/>
    </row>
    <row r="2" spans="1:11" ht="17.25" customHeight="1" thickBot="1" x14ac:dyDescent="0.3">
      <c r="A2" s="242"/>
      <c r="B2" s="243"/>
      <c r="C2" s="243"/>
      <c r="D2" s="243"/>
      <c r="E2" s="243"/>
      <c r="F2" s="154"/>
    </row>
    <row r="3" spans="1:11" ht="17.25" customHeight="1" x14ac:dyDescent="0.25">
      <c r="A3" s="249" t="s">
        <v>146</v>
      </c>
      <c r="B3" s="249"/>
      <c r="C3" s="249"/>
      <c r="D3" s="249"/>
      <c r="E3" s="249"/>
      <c r="F3" s="154"/>
    </row>
    <row r="4" spans="1:11" ht="17.25" customHeight="1" thickBot="1" x14ac:dyDescent="0.3">
      <c r="A4" s="250"/>
      <c r="B4" s="250"/>
      <c r="C4" s="250"/>
      <c r="D4" s="250"/>
      <c r="E4" s="250"/>
      <c r="F4" s="167"/>
      <c r="G4" s="178"/>
      <c r="H4" s="178"/>
      <c r="I4" s="184"/>
      <c r="J4" s="176"/>
      <c r="K4" s="176"/>
    </row>
    <row r="5" spans="1:11" x14ac:dyDescent="0.25">
      <c r="A5" s="97"/>
      <c r="B5" s="97"/>
      <c r="C5" s="97"/>
      <c r="D5" s="97"/>
      <c r="E5" s="97"/>
      <c r="F5" s="154"/>
      <c r="G5" s="176"/>
      <c r="H5" s="176"/>
      <c r="I5" s="176"/>
      <c r="J5" s="176"/>
      <c r="K5" s="176"/>
    </row>
    <row r="6" spans="1:11" ht="15.75" thickBot="1" x14ac:dyDescent="0.3">
      <c r="A6" s="244" t="s">
        <v>24</v>
      </c>
      <c r="B6" s="244"/>
      <c r="C6" s="92"/>
      <c r="D6" s="248" t="s">
        <v>108</v>
      </c>
      <c r="E6" s="248"/>
      <c r="F6" s="154"/>
    </row>
    <row r="7" spans="1:11" x14ac:dyDescent="0.25">
      <c r="A7" s="128" t="s">
        <v>89</v>
      </c>
      <c r="B7" s="129">
        <f>'Income &amp; Expenditure'!K21</f>
        <v>0</v>
      </c>
      <c r="C7" s="93"/>
      <c r="D7" s="51" t="s">
        <v>20</v>
      </c>
      <c r="E7" s="53">
        <f>Totals!B15</f>
        <v>0</v>
      </c>
      <c r="F7" s="154"/>
    </row>
    <row r="8" spans="1:11" x14ac:dyDescent="0.25">
      <c r="A8" s="130" t="s">
        <v>2</v>
      </c>
      <c r="B8" s="131">
        <f>'Income &amp; Expenditure'!L29</f>
        <v>0</v>
      </c>
      <c r="C8" s="93"/>
      <c r="D8" s="52" t="s">
        <v>18</v>
      </c>
      <c r="E8" s="54">
        <f>Totals!B23</f>
        <v>0</v>
      </c>
      <c r="F8" s="154"/>
    </row>
    <row r="9" spans="1:11" x14ac:dyDescent="0.25">
      <c r="A9" s="130" t="s">
        <v>90</v>
      </c>
      <c r="B9" s="131">
        <f>'Income &amp; Expenditure'!K38</f>
        <v>0</v>
      </c>
      <c r="C9" s="93"/>
      <c r="D9" s="50" t="s">
        <v>21</v>
      </c>
      <c r="E9" s="55">
        <f>Totals!B20</f>
        <v>0</v>
      </c>
      <c r="F9" s="154"/>
    </row>
    <row r="10" spans="1:11" ht="15.75" thickBot="1" x14ac:dyDescent="0.3">
      <c r="A10" s="130" t="s">
        <v>91</v>
      </c>
      <c r="B10" s="131">
        <f>'Income &amp; Expenditure'!I46</f>
        <v>0</v>
      </c>
      <c r="C10" s="93"/>
      <c r="D10" s="57" t="s">
        <v>19</v>
      </c>
      <c r="E10" s="58">
        <f>SUM(B24)</f>
        <v>0</v>
      </c>
      <c r="F10" s="154"/>
    </row>
    <row r="11" spans="1:11" x14ac:dyDescent="0.25">
      <c r="A11" s="130" t="s">
        <v>92</v>
      </c>
      <c r="B11" s="131">
        <f>'Income &amp; Expenditure'!N55</f>
        <v>0</v>
      </c>
      <c r="C11" s="93"/>
      <c r="D11" s="97"/>
      <c r="E11" s="97"/>
      <c r="F11" s="154"/>
    </row>
    <row r="12" spans="1:11" x14ac:dyDescent="0.25">
      <c r="A12" s="130" t="s">
        <v>93</v>
      </c>
      <c r="B12" s="131">
        <f>'Income &amp; Expenditure'!J61</f>
        <v>0</v>
      </c>
      <c r="C12" s="93"/>
      <c r="D12" s="59" t="s">
        <v>98</v>
      </c>
      <c r="E12" s="56">
        <f>B20+B24</f>
        <v>0</v>
      </c>
      <c r="F12" s="154"/>
    </row>
    <row r="13" spans="1:11" ht="15.75" thickBot="1" x14ac:dyDescent="0.3">
      <c r="A13" s="130" t="s">
        <v>94</v>
      </c>
      <c r="B13" s="131">
        <f>'Income &amp; Expenditure'!K68</f>
        <v>0</v>
      </c>
      <c r="C13" s="93"/>
      <c r="D13" s="60" t="s">
        <v>99</v>
      </c>
      <c r="E13" s="61">
        <f>B15+B23</f>
        <v>0</v>
      </c>
      <c r="F13" s="180"/>
    </row>
    <row r="14" spans="1:11" ht="15.75" thickBot="1" x14ac:dyDescent="0.3">
      <c r="A14" s="132" t="s">
        <v>15</v>
      </c>
      <c r="B14" s="131">
        <f>'Income &amp; Expenditure'!K74</f>
        <v>0</v>
      </c>
      <c r="C14" s="93"/>
      <c r="D14" s="97"/>
      <c r="E14" s="97"/>
      <c r="F14" s="154"/>
    </row>
    <row r="15" spans="1:11" ht="15.75" thickBot="1" x14ac:dyDescent="0.3">
      <c r="A15" s="47" t="s">
        <v>102</v>
      </c>
      <c r="B15" s="48">
        <f>SUM(B7:B14)</f>
        <v>0</v>
      </c>
      <c r="C15" s="94"/>
      <c r="D15" s="136" t="s">
        <v>100</v>
      </c>
      <c r="E15" s="137">
        <f>E13-E12</f>
        <v>0</v>
      </c>
      <c r="F15" s="154"/>
    </row>
    <row r="16" spans="1:11" x14ac:dyDescent="0.25">
      <c r="A16" s="95"/>
      <c r="B16" s="93"/>
      <c r="C16" s="93"/>
      <c r="D16" s="138" t="s">
        <v>101</v>
      </c>
      <c r="E16" s="139" t="e">
        <f>E15/E13</f>
        <v>#DIV/0!</v>
      </c>
      <c r="F16" s="154"/>
    </row>
    <row r="17" spans="1:6" ht="15.75" thickBot="1" x14ac:dyDescent="0.3">
      <c r="A17" s="245" t="s">
        <v>95</v>
      </c>
      <c r="B17" s="246"/>
      <c r="C17" s="92"/>
      <c r="D17" s="140" t="s">
        <v>104</v>
      </c>
      <c r="E17" s="141" t="e">
        <f>E15/'Income &amp; Expenditure'!B8</f>
        <v>#DIV/0!</v>
      </c>
      <c r="F17" s="154"/>
    </row>
    <row r="18" spans="1:6" x14ac:dyDescent="0.25">
      <c r="A18" s="128" t="s">
        <v>96</v>
      </c>
      <c r="B18" s="129">
        <f>'Income &amp; Expenditure'!B17+'Income &amp; Expenditure'!B26</f>
        <v>0</v>
      </c>
      <c r="C18" s="93"/>
      <c r="D18" s="97"/>
      <c r="E18" s="97"/>
      <c r="F18" s="154"/>
    </row>
    <row r="19" spans="1:6" x14ac:dyDescent="0.25">
      <c r="A19" s="130" t="s">
        <v>97</v>
      </c>
      <c r="B19" s="131">
        <f>'Income &amp; Expenditure'!D10</f>
        <v>0</v>
      </c>
      <c r="C19" s="93"/>
      <c r="D19" s="97"/>
      <c r="E19" s="97"/>
      <c r="F19" s="154"/>
    </row>
    <row r="20" spans="1:6" ht="15.75" thickBot="1" x14ac:dyDescent="0.3">
      <c r="A20" s="46" t="s">
        <v>22</v>
      </c>
      <c r="B20" s="49">
        <f>SUM(B18:B19)</f>
        <v>0</v>
      </c>
      <c r="C20" s="94"/>
      <c r="D20" s="97"/>
      <c r="E20" s="97"/>
      <c r="F20" s="154"/>
    </row>
    <row r="21" spans="1:6" x14ac:dyDescent="0.25">
      <c r="A21" s="95"/>
      <c r="B21" s="94"/>
      <c r="C21" s="94"/>
      <c r="D21" s="97"/>
      <c r="E21" s="97"/>
      <c r="F21" s="154"/>
    </row>
    <row r="22" spans="1:6" ht="15.75" thickBot="1" x14ac:dyDescent="0.3">
      <c r="A22" s="247" t="s">
        <v>105</v>
      </c>
      <c r="B22" s="247"/>
      <c r="C22" s="94"/>
      <c r="D22" s="97"/>
      <c r="E22" s="97"/>
      <c r="F22" s="154"/>
    </row>
    <row r="23" spans="1:6" x14ac:dyDescent="0.25">
      <c r="A23" s="133" t="s">
        <v>103</v>
      </c>
      <c r="B23" s="134">
        <f>'Trip Income &amp; Expenditure'!K34</f>
        <v>0</v>
      </c>
      <c r="C23" s="94"/>
      <c r="D23" s="97"/>
      <c r="E23" s="97"/>
      <c r="F23" s="154"/>
    </row>
    <row r="24" spans="1:6" x14ac:dyDescent="0.25">
      <c r="A24" s="130" t="s">
        <v>110</v>
      </c>
      <c r="B24" s="135">
        <f>'Trip Income &amp; Expenditure'!E34</f>
        <v>0</v>
      </c>
      <c r="C24" s="94"/>
      <c r="D24" s="97"/>
      <c r="E24" s="97"/>
      <c r="F24" s="154"/>
    </row>
    <row r="25" spans="1:6" x14ac:dyDescent="0.25">
      <c r="A25" s="155"/>
      <c r="B25" s="156"/>
      <c r="C25" s="156"/>
      <c r="D25" s="157"/>
      <c r="E25" s="157"/>
      <c r="F25" s="158"/>
    </row>
    <row r="26" spans="1:6" x14ac:dyDescent="0.25">
      <c r="C26" s="181"/>
    </row>
    <row r="27" spans="1:6" x14ac:dyDescent="0.25">
      <c r="C27" s="181"/>
    </row>
    <row r="28" spans="1:6" x14ac:dyDescent="0.25">
      <c r="A28" s="176"/>
      <c r="B28" s="182"/>
      <c r="C28" s="182"/>
    </row>
    <row r="29" spans="1:6" x14ac:dyDescent="0.25">
      <c r="C29" s="181"/>
    </row>
    <row r="30" spans="1:6" x14ac:dyDescent="0.25">
      <c r="C30" s="183"/>
    </row>
    <row r="31" spans="1:6" x14ac:dyDescent="0.25">
      <c r="C31" s="181"/>
    </row>
  </sheetData>
  <sheetProtection algorithmName="SHA-512" hashValue="Zk3QPUsgy42b/UbNGjC2QBNwrx3jUko0jso6xfFGSLBCRGSKtMq7BXn1H0i5+xNQgzAlh5ZV6CtlBGflWqmfZg==" saltValue="3x7Im/lw6/t4LoySdkdnEg==" spinCount="100000" sheet="1" objects="1" scenarios="1"/>
  <mergeCells count="6">
    <mergeCell ref="A1:E2"/>
    <mergeCell ref="A6:B6"/>
    <mergeCell ref="A17:B17"/>
    <mergeCell ref="A22:B22"/>
    <mergeCell ref="D6:E6"/>
    <mergeCell ref="A3:E4"/>
  </mergeCells>
  <printOptions horizontalCentered="1" verticalCentered="1"/>
  <pageMargins left="0.74803149606299213" right="0.74803149606299213" top="0.98425196850393704" bottom="0.98425196850393704" header="0.51181102362204722" footer="0.51181102362204722"/>
  <pageSetup paperSize="9" scale="85" orientation="landscape" horizontalDpi="4294967292" verticalDpi="4294967292"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1:S75"/>
  <sheetViews>
    <sheetView showRuler="0" zoomScale="85" zoomScaleNormal="85" zoomScaleSheetLayoutView="100" workbookViewId="0">
      <selection activeCell="F18" sqref="F18"/>
    </sheetView>
  </sheetViews>
  <sheetFormatPr defaultColWidth="12.5703125" defaultRowHeight="15.75" x14ac:dyDescent="0.25"/>
  <cols>
    <col min="1" max="1" width="35" style="172" bestFit="1" customWidth="1"/>
    <col min="2" max="3" width="18.7109375" style="172" bestFit="1" customWidth="1"/>
    <col min="4" max="4" width="14.28515625" style="172" bestFit="1" customWidth="1"/>
    <col min="5" max="5" width="8.140625" style="172" bestFit="1" customWidth="1"/>
    <col min="6" max="6" width="18.28515625" style="172" bestFit="1" customWidth="1"/>
    <col min="7" max="7" width="9.7109375" style="175" customWidth="1"/>
    <col min="8" max="8" width="32.7109375" style="172" customWidth="1"/>
    <col min="9" max="9" width="20.42578125" style="172" bestFit="1" customWidth="1"/>
    <col min="10" max="10" width="15.42578125" style="172" customWidth="1"/>
    <col min="11" max="11" width="14.28515625" style="179" bestFit="1" customWidth="1"/>
    <col min="12" max="12" width="13.42578125" style="172" customWidth="1"/>
    <col min="13" max="13" width="19.5703125" style="172" bestFit="1" customWidth="1"/>
    <col min="14" max="14" width="13.42578125" style="172" customWidth="1"/>
    <col min="15" max="15" width="9.7109375" style="172" customWidth="1"/>
    <col min="16" max="16" width="20.5703125" style="172" customWidth="1"/>
    <col min="17" max="17" width="18.7109375" style="172" bestFit="1" customWidth="1"/>
    <col min="18" max="18" width="34" style="172" bestFit="1" customWidth="1"/>
    <col min="19" max="19" width="8.140625" style="172" bestFit="1" customWidth="1"/>
    <col min="20" max="20" width="6.7109375" style="172" bestFit="1" customWidth="1"/>
    <col min="21" max="21" width="13.42578125" style="172" customWidth="1"/>
    <col min="22" max="16384" width="12.5703125" style="172"/>
  </cols>
  <sheetData>
    <row r="1" spans="1:15" ht="18.75" customHeight="1" x14ac:dyDescent="0.25">
      <c r="A1" s="252" t="s">
        <v>23</v>
      </c>
      <c r="B1" s="252"/>
      <c r="C1" s="252"/>
      <c r="D1" s="252"/>
      <c r="E1" s="252"/>
      <c r="F1" s="252"/>
      <c r="G1" s="98"/>
      <c r="H1" s="257" t="s">
        <v>24</v>
      </c>
      <c r="I1" s="257"/>
      <c r="J1" s="257"/>
      <c r="K1" s="257"/>
      <c r="L1" s="257"/>
      <c r="M1" s="257"/>
      <c r="N1" s="257"/>
      <c r="O1" s="160"/>
    </row>
    <row r="2" spans="1:15" ht="18.75" customHeight="1" thickBot="1" x14ac:dyDescent="0.3">
      <c r="A2" s="253"/>
      <c r="B2" s="253"/>
      <c r="C2" s="253"/>
      <c r="D2" s="253"/>
      <c r="E2" s="253"/>
      <c r="F2" s="253"/>
      <c r="G2" s="98"/>
      <c r="H2" s="258"/>
      <c r="I2" s="258"/>
      <c r="J2" s="258"/>
      <c r="K2" s="258"/>
      <c r="L2" s="258"/>
      <c r="M2" s="258"/>
      <c r="N2" s="258"/>
      <c r="O2" s="160"/>
    </row>
    <row r="3" spans="1:15" ht="15.75" customHeight="1" x14ac:dyDescent="0.25">
      <c r="A3" s="254" t="s">
        <v>25</v>
      </c>
      <c r="B3" s="254"/>
      <c r="C3" s="254"/>
      <c r="D3" s="254"/>
      <c r="E3" s="254"/>
      <c r="F3" s="254"/>
      <c r="G3" s="99"/>
      <c r="H3" s="254" t="s">
        <v>17</v>
      </c>
      <c r="I3" s="254"/>
      <c r="J3" s="254"/>
      <c r="K3" s="254"/>
      <c r="L3" s="254"/>
      <c r="M3" s="254"/>
      <c r="N3" s="254"/>
      <c r="O3" s="160"/>
    </row>
    <row r="4" spans="1:15" ht="15.75" customHeight="1" x14ac:dyDescent="0.25">
      <c r="A4" s="255"/>
      <c r="B4" s="255"/>
      <c r="C4" s="255"/>
      <c r="D4" s="255"/>
      <c r="E4" s="255"/>
      <c r="F4" s="255"/>
      <c r="G4" s="99"/>
      <c r="H4" s="255"/>
      <c r="I4" s="255"/>
      <c r="J4" s="255"/>
      <c r="K4" s="255"/>
      <c r="L4" s="255"/>
      <c r="M4" s="255"/>
      <c r="N4" s="255"/>
      <c r="O4" s="160"/>
    </row>
    <row r="5" spans="1:15" ht="16.5" thickBot="1" x14ac:dyDescent="0.3">
      <c r="A5" s="100"/>
      <c r="B5" s="100"/>
      <c r="C5" s="100"/>
      <c r="D5" s="100"/>
      <c r="E5" s="100"/>
      <c r="F5" s="100"/>
      <c r="G5" s="100"/>
      <c r="H5" s="100"/>
      <c r="I5" s="100"/>
      <c r="J5" s="100"/>
      <c r="K5" s="161"/>
      <c r="L5" s="100"/>
      <c r="M5" s="97"/>
      <c r="N5" s="100"/>
      <c r="O5" s="160"/>
    </row>
    <row r="6" spans="1:15" ht="16.5" thickBot="1" x14ac:dyDescent="0.3">
      <c r="A6" s="251" t="s">
        <v>26</v>
      </c>
      <c r="B6" s="251"/>
      <c r="C6" s="251"/>
      <c r="D6" s="251"/>
      <c r="E6" s="101"/>
      <c r="F6" s="222" t="s">
        <v>106</v>
      </c>
      <c r="G6" s="100"/>
      <c r="H6" s="256" t="s">
        <v>37</v>
      </c>
      <c r="I6" s="256"/>
      <c r="J6" s="256"/>
      <c r="K6" s="256"/>
      <c r="L6" s="97"/>
      <c r="M6" s="100"/>
      <c r="N6" s="100"/>
      <c r="O6" s="160"/>
    </row>
    <row r="7" spans="1:15" ht="16.5" thickBot="1" x14ac:dyDescent="0.3">
      <c r="A7" s="63" t="s">
        <v>27</v>
      </c>
      <c r="B7" s="3" t="s">
        <v>28</v>
      </c>
      <c r="C7" s="3" t="s">
        <v>29</v>
      </c>
      <c r="D7" s="3" t="s">
        <v>1</v>
      </c>
      <c r="E7" s="100"/>
      <c r="F7" s="223">
        <f>D10+B17+B26</f>
        <v>0</v>
      </c>
      <c r="G7" s="100"/>
      <c r="H7" s="4" t="s">
        <v>36</v>
      </c>
      <c r="I7" s="4" t="s">
        <v>0</v>
      </c>
      <c r="J7" s="4" t="s">
        <v>35</v>
      </c>
      <c r="K7" s="5" t="s">
        <v>49</v>
      </c>
      <c r="L7" s="97"/>
      <c r="M7" s="100"/>
      <c r="N7" s="100"/>
      <c r="O7" s="160"/>
    </row>
    <row r="8" spans="1:15" ht="16.5" thickBot="1" x14ac:dyDescent="0.3">
      <c r="A8" s="67"/>
      <c r="B8" s="68"/>
      <c r="C8" s="69"/>
      <c r="D8" s="216">
        <f>C8*B8</f>
        <v>0</v>
      </c>
      <c r="E8" s="100"/>
      <c r="F8" s="162"/>
      <c r="G8" s="100"/>
      <c r="H8" s="233"/>
      <c r="I8" s="233"/>
      <c r="J8" s="234"/>
      <c r="K8" s="226">
        <f t="shared" ref="K8:K18" si="0">I8*J8</f>
        <v>0</v>
      </c>
      <c r="L8" s="97"/>
      <c r="M8" s="100"/>
      <c r="N8" s="100"/>
      <c r="O8" s="160"/>
    </row>
    <row r="9" spans="1:15" ht="16.5" thickBot="1" x14ac:dyDescent="0.3">
      <c r="A9" s="67"/>
      <c r="B9" s="68"/>
      <c r="C9" s="70"/>
      <c r="D9" s="217">
        <f>C9*B9</f>
        <v>0</v>
      </c>
      <c r="E9" s="100"/>
      <c r="F9" s="224" t="s">
        <v>107</v>
      </c>
      <c r="G9" s="100"/>
      <c r="H9" s="233"/>
      <c r="I9" s="233"/>
      <c r="J9" s="234"/>
      <c r="K9" s="226">
        <f t="shared" si="0"/>
        <v>0</v>
      </c>
      <c r="L9" s="97"/>
      <c r="M9" s="100"/>
      <c r="N9" s="100"/>
      <c r="O9" s="160"/>
    </row>
    <row r="10" spans="1:15" ht="16.5" thickBot="1" x14ac:dyDescent="0.3">
      <c r="A10" s="100"/>
      <c r="B10" s="102"/>
      <c r="C10" s="218" t="s">
        <v>1</v>
      </c>
      <c r="D10" s="219">
        <f>SUM(D8:D9)</f>
        <v>0</v>
      </c>
      <c r="E10" s="100"/>
      <c r="F10" s="225">
        <f>K21+L29+K38+I46+N55+J61+K68+K74</f>
        <v>0</v>
      </c>
      <c r="G10" s="100"/>
      <c r="H10" s="233"/>
      <c r="I10" s="233"/>
      <c r="J10" s="234"/>
      <c r="K10" s="226">
        <f t="shared" si="0"/>
        <v>0</v>
      </c>
      <c r="L10" s="97"/>
      <c r="M10" s="100"/>
      <c r="N10" s="97"/>
      <c r="O10" s="160"/>
    </row>
    <row r="11" spans="1:15" x14ac:dyDescent="0.25">
      <c r="A11" s="163"/>
      <c r="B11" s="163"/>
      <c r="C11" s="164"/>
      <c r="D11" s="163"/>
      <c r="E11" s="163"/>
      <c r="F11" s="165"/>
      <c r="G11" s="100"/>
      <c r="H11" s="233"/>
      <c r="I11" s="233"/>
      <c r="J11" s="234"/>
      <c r="K11" s="226">
        <f t="shared" si="0"/>
        <v>0</v>
      </c>
      <c r="L11" s="97"/>
      <c r="M11" s="97"/>
      <c r="N11" s="97"/>
      <c r="O11" s="160"/>
    </row>
    <row r="12" spans="1:15" ht="16.5" thickBot="1" x14ac:dyDescent="0.3">
      <c r="A12" s="251" t="s">
        <v>30</v>
      </c>
      <c r="B12" s="251"/>
      <c r="C12" s="101"/>
      <c r="D12" s="101"/>
      <c r="E12" s="163"/>
      <c r="F12" s="165"/>
      <c r="G12" s="100"/>
      <c r="H12" s="233"/>
      <c r="I12" s="233"/>
      <c r="J12" s="234"/>
      <c r="K12" s="226">
        <f t="shared" si="0"/>
        <v>0</v>
      </c>
      <c r="L12" s="97"/>
      <c r="M12" s="97"/>
      <c r="N12" s="100"/>
      <c r="O12" s="160"/>
    </row>
    <row r="13" spans="1:15" ht="30" customHeight="1" x14ac:dyDescent="0.25">
      <c r="A13" s="127" t="s">
        <v>48</v>
      </c>
      <c r="B13" s="214" t="s">
        <v>31</v>
      </c>
      <c r="C13" s="212"/>
      <c r="D13" s="100"/>
      <c r="E13" s="163"/>
      <c r="F13" s="165"/>
      <c r="G13" s="100"/>
      <c r="H13" s="233"/>
      <c r="I13" s="233"/>
      <c r="J13" s="234"/>
      <c r="K13" s="226">
        <f t="shared" si="0"/>
        <v>0</v>
      </c>
      <c r="L13" s="97"/>
      <c r="M13" s="97"/>
      <c r="N13" s="100"/>
      <c r="O13" s="160"/>
    </row>
    <row r="14" spans="1:15" x14ac:dyDescent="0.25">
      <c r="A14" s="71"/>
      <c r="B14" s="72"/>
      <c r="C14" s="213"/>
      <c r="D14" s="100"/>
      <c r="E14" s="163"/>
      <c r="F14" s="165"/>
      <c r="G14" s="100"/>
      <c r="H14" s="233"/>
      <c r="I14" s="233"/>
      <c r="J14" s="234"/>
      <c r="K14" s="226">
        <f t="shared" si="0"/>
        <v>0</v>
      </c>
      <c r="L14" s="97"/>
      <c r="M14" s="97"/>
      <c r="N14" s="100"/>
      <c r="O14" s="160"/>
    </row>
    <row r="15" spans="1:15" x14ac:dyDescent="0.25">
      <c r="A15" s="71"/>
      <c r="B15" s="72"/>
      <c r="C15" s="213"/>
      <c r="D15" s="100"/>
      <c r="E15" s="163"/>
      <c r="F15" s="165"/>
      <c r="G15" s="100"/>
      <c r="H15" s="233"/>
      <c r="I15" s="233"/>
      <c r="J15" s="234"/>
      <c r="K15" s="226">
        <f t="shared" si="0"/>
        <v>0</v>
      </c>
      <c r="L15" s="97"/>
      <c r="M15" s="97"/>
      <c r="N15" s="100"/>
      <c r="O15" s="160"/>
    </row>
    <row r="16" spans="1:15" ht="16.5" thickBot="1" x14ac:dyDescent="0.3">
      <c r="A16" s="71"/>
      <c r="B16" s="215"/>
      <c r="C16" s="213"/>
      <c r="D16" s="100"/>
      <c r="E16" s="163"/>
      <c r="F16" s="165"/>
      <c r="G16" s="100"/>
      <c r="H16" s="233"/>
      <c r="I16" s="233"/>
      <c r="J16" s="234"/>
      <c r="K16" s="226">
        <f t="shared" si="0"/>
        <v>0</v>
      </c>
      <c r="L16" s="97"/>
      <c r="M16" s="97"/>
      <c r="N16" s="97"/>
      <c r="O16" s="160"/>
    </row>
    <row r="17" spans="1:19" ht="16.5" thickBot="1" x14ac:dyDescent="0.3">
      <c r="A17" s="220" t="s">
        <v>1</v>
      </c>
      <c r="B17" s="219">
        <f>SUM(B14:B16)</f>
        <v>0</v>
      </c>
      <c r="C17" s="100"/>
      <c r="D17" s="100"/>
      <c r="E17" s="163"/>
      <c r="F17" s="165"/>
      <c r="G17" s="100"/>
      <c r="H17" s="233"/>
      <c r="I17" s="233"/>
      <c r="J17" s="234"/>
      <c r="K17" s="226">
        <f t="shared" si="0"/>
        <v>0</v>
      </c>
      <c r="L17" s="97"/>
      <c r="M17" s="97"/>
      <c r="N17" s="97"/>
      <c r="O17" s="160"/>
    </row>
    <row r="18" spans="1:19" x14ac:dyDescent="0.25">
      <c r="A18" s="163"/>
      <c r="B18" s="163"/>
      <c r="C18" s="163"/>
      <c r="D18" s="163"/>
      <c r="E18" s="163"/>
      <c r="F18" s="165"/>
      <c r="G18" s="100"/>
      <c r="H18" s="233"/>
      <c r="I18" s="233"/>
      <c r="J18" s="234"/>
      <c r="K18" s="226">
        <f t="shared" si="0"/>
        <v>0</v>
      </c>
      <c r="L18" s="97"/>
      <c r="M18" s="97"/>
      <c r="N18" s="97"/>
      <c r="O18" s="160"/>
    </row>
    <row r="19" spans="1:19" ht="16.5" thickBot="1" x14ac:dyDescent="0.3">
      <c r="A19" s="251" t="s">
        <v>32</v>
      </c>
      <c r="B19" s="251"/>
      <c r="C19" s="101"/>
      <c r="D19" s="163"/>
      <c r="E19" s="163"/>
      <c r="F19" s="165"/>
      <c r="G19" s="100"/>
      <c r="H19" s="1"/>
      <c r="I19" s="90"/>
      <c r="J19" s="74"/>
      <c r="K19" s="226">
        <f>I19*J19</f>
        <v>0</v>
      </c>
      <c r="L19" s="97"/>
      <c r="M19" s="97"/>
      <c r="N19" s="97"/>
      <c r="O19" s="160"/>
    </row>
    <row r="20" spans="1:19" ht="16.5" thickBot="1" x14ac:dyDescent="0.3">
      <c r="A20" s="127" t="s">
        <v>33</v>
      </c>
      <c r="B20" s="3" t="s">
        <v>34</v>
      </c>
      <c r="C20" s="100"/>
      <c r="D20" s="163"/>
      <c r="E20" s="163"/>
      <c r="F20" s="165"/>
      <c r="G20" s="100"/>
      <c r="H20" s="1"/>
      <c r="I20" s="90"/>
      <c r="J20" s="14"/>
      <c r="K20" s="227">
        <f>I20*J20</f>
        <v>0</v>
      </c>
      <c r="L20" s="97"/>
      <c r="M20" s="97"/>
      <c r="N20" s="97"/>
      <c r="O20" s="160"/>
    </row>
    <row r="21" spans="1:19" ht="16.5" thickBot="1" x14ac:dyDescent="0.3">
      <c r="A21" s="62"/>
      <c r="B21" s="73"/>
      <c r="C21" s="100"/>
      <c r="D21" s="163"/>
      <c r="E21" s="163"/>
      <c r="F21" s="165"/>
      <c r="G21" s="100"/>
      <c r="H21" s="103"/>
      <c r="I21" s="103"/>
      <c r="J21" s="228" t="s">
        <v>1</v>
      </c>
      <c r="K21" s="229">
        <f>SUM(K8:K20)</f>
        <v>0</v>
      </c>
      <c r="L21" s="97"/>
      <c r="M21" s="97"/>
      <c r="N21" s="97"/>
      <c r="O21" s="160"/>
    </row>
    <row r="22" spans="1:19" x14ac:dyDescent="0.25">
      <c r="A22" s="62"/>
      <c r="B22" s="73"/>
      <c r="C22" s="100"/>
      <c r="D22" s="163"/>
      <c r="E22" s="163"/>
      <c r="F22" s="165"/>
      <c r="G22" s="100"/>
      <c r="H22" s="97"/>
      <c r="I22" s="97"/>
      <c r="J22" s="97"/>
      <c r="K22" s="106"/>
      <c r="L22" s="97"/>
      <c r="M22" s="97"/>
      <c r="N22" s="100"/>
      <c r="O22" s="160"/>
    </row>
    <row r="23" spans="1:19" ht="16.5" thickBot="1" x14ac:dyDescent="0.3">
      <c r="A23" s="62"/>
      <c r="B23" s="73"/>
      <c r="C23" s="100"/>
      <c r="D23" s="163"/>
      <c r="E23" s="163"/>
      <c r="F23" s="165"/>
      <c r="G23" s="100"/>
      <c r="H23" s="256" t="s">
        <v>2</v>
      </c>
      <c r="I23" s="256"/>
      <c r="J23" s="256"/>
      <c r="K23" s="256"/>
      <c r="L23" s="256"/>
      <c r="M23" s="97"/>
      <c r="N23" s="100"/>
      <c r="O23" s="160"/>
    </row>
    <row r="24" spans="1:19" ht="15.75" customHeight="1" x14ac:dyDescent="0.25">
      <c r="A24" s="67"/>
      <c r="B24" s="69"/>
      <c r="C24" s="100"/>
      <c r="D24" s="100"/>
      <c r="E24" s="163"/>
      <c r="F24" s="165"/>
      <c r="G24" s="100"/>
      <c r="H24" s="4" t="s">
        <v>3</v>
      </c>
      <c r="I24" s="6" t="s">
        <v>4</v>
      </c>
      <c r="J24" s="4" t="s">
        <v>35</v>
      </c>
      <c r="K24" s="5" t="s">
        <v>38</v>
      </c>
      <c r="L24" s="12" t="s">
        <v>49</v>
      </c>
      <c r="M24" s="97"/>
      <c r="N24" s="100"/>
      <c r="O24" s="160"/>
    </row>
    <row r="25" spans="1:19" ht="16.5" thickBot="1" x14ac:dyDescent="0.3">
      <c r="A25" s="232"/>
      <c r="B25" s="70"/>
      <c r="C25" s="100"/>
      <c r="D25" s="163"/>
      <c r="E25" s="163"/>
      <c r="F25" s="165"/>
      <c r="G25" s="100"/>
      <c r="H25" s="1"/>
      <c r="I25" s="1"/>
      <c r="J25" s="74">
        <v>4</v>
      </c>
      <c r="K25" s="75"/>
      <c r="L25" s="226">
        <f>J25*K25</f>
        <v>0</v>
      </c>
      <c r="M25" s="97"/>
      <c r="N25" s="100"/>
      <c r="O25" s="160"/>
    </row>
    <row r="26" spans="1:19" ht="16.5" thickBot="1" x14ac:dyDescent="0.3">
      <c r="A26" s="221" t="s">
        <v>1</v>
      </c>
      <c r="B26" s="219">
        <f>SUM(B21:B25)</f>
        <v>0</v>
      </c>
      <c r="C26" s="100"/>
      <c r="D26" s="163"/>
      <c r="E26" s="163"/>
      <c r="F26" s="165"/>
      <c r="G26" s="100"/>
      <c r="H26" s="1"/>
      <c r="I26" s="1"/>
      <c r="J26" s="74"/>
      <c r="K26" s="75"/>
      <c r="L26" s="226">
        <f t="shared" ref="L26:L28" si="1">J26*K26</f>
        <v>0</v>
      </c>
      <c r="M26" s="97"/>
      <c r="N26" s="97"/>
      <c r="O26" s="160"/>
    </row>
    <row r="27" spans="1:19" x14ac:dyDescent="0.25">
      <c r="A27" s="163"/>
      <c r="B27" s="163"/>
      <c r="C27" s="163"/>
      <c r="D27" s="163"/>
      <c r="E27" s="163"/>
      <c r="F27" s="165"/>
      <c r="G27" s="100"/>
      <c r="H27" s="1"/>
      <c r="I27" s="1"/>
      <c r="J27" s="74"/>
      <c r="K27" s="75"/>
      <c r="L27" s="226">
        <f t="shared" si="1"/>
        <v>0</v>
      </c>
      <c r="M27" s="97"/>
      <c r="N27" s="97"/>
      <c r="O27" s="160"/>
    </row>
    <row r="28" spans="1:19" ht="16.5" thickBot="1" x14ac:dyDescent="0.3">
      <c r="A28" s="100"/>
      <c r="B28" s="100"/>
      <c r="C28" s="100"/>
      <c r="D28" s="100"/>
      <c r="E28" s="100"/>
      <c r="F28" s="100"/>
      <c r="G28" s="100"/>
      <c r="H28" s="1"/>
      <c r="I28" s="1"/>
      <c r="J28" s="235"/>
      <c r="K28" s="236"/>
      <c r="L28" s="227">
        <f t="shared" si="1"/>
        <v>0</v>
      </c>
      <c r="M28" s="97"/>
      <c r="N28" s="97"/>
      <c r="O28" s="166"/>
      <c r="P28" s="173"/>
      <c r="Q28" s="174"/>
      <c r="R28" s="174"/>
      <c r="S28" s="174"/>
    </row>
    <row r="29" spans="1:19" ht="16.5" thickBot="1" x14ac:dyDescent="0.3">
      <c r="A29" s="100"/>
      <c r="B29" s="100"/>
      <c r="C29" s="100"/>
      <c r="D29" s="100"/>
      <c r="E29" s="100"/>
      <c r="F29" s="100"/>
      <c r="G29" s="100"/>
      <c r="H29" s="97"/>
      <c r="I29" s="103"/>
      <c r="J29" s="103"/>
      <c r="K29" s="230" t="s">
        <v>1</v>
      </c>
      <c r="L29" s="229">
        <f>SUM(L25:L28)</f>
        <v>0</v>
      </c>
      <c r="M29" s="97"/>
      <c r="N29" s="97"/>
      <c r="O29" s="160"/>
    </row>
    <row r="30" spans="1:19" x14ac:dyDescent="0.25">
      <c r="A30" s="100"/>
      <c r="B30" s="100"/>
      <c r="C30" s="100"/>
      <c r="D30" s="100"/>
      <c r="E30" s="100"/>
      <c r="F30" s="100"/>
      <c r="G30" s="100"/>
      <c r="H30" s="97"/>
      <c r="I30" s="97"/>
      <c r="J30" s="97"/>
      <c r="K30" s="106"/>
      <c r="L30" s="97"/>
      <c r="M30" s="97"/>
      <c r="N30" s="97"/>
      <c r="O30" s="160"/>
    </row>
    <row r="31" spans="1:19" ht="16.5" thickBot="1" x14ac:dyDescent="0.3">
      <c r="A31" s="100"/>
      <c r="B31" s="100"/>
      <c r="C31" s="100"/>
      <c r="D31" s="100"/>
      <c r="E31" s="100"/>
      <c r="F31" s="100"/>
      <c r="G31" s="100"/>
      <c r="H31" s="256" t="s">
        <v>5</v>
      </c>
      <c r="I31" s="256"/>
      <c r="J31" s="256"/>
      <c r="K31" s="256"/>
      <c r="L31" s="97"/>
      <c r="M31" s="97"/>
      <c r="N31" s="97"/>
      <c r="O31" s="160"/>
    </row>
    <row r="32" spans="1:19" x14ac:dyDescent="0.25">
      <c r="A32" s="100"/>
      <c r="B32" s="100"/>
      <c r="C32" s="100"/>
      <c r="D32" s="100"/>
      <c r="E32" s="100"/>
      <c r="F32" s="100"/>
      <c r="G32" s="100"/>
      <c r="H32" s="4" t="s">
        <v>4</v>
      </c>
      <c r="I32" s="6" t="s">
        <v>39</v>
      </c>
      <c r="J32" s="4" t="s">
        <v>35</v>
      </c>
      <c r="K32" s="5" t="s">
        <v>1</v>
      </c>
      <c r="L32" s="97"/>
      <c r="M32" s="97"/>
      <c r="N32" s="97"/>
      <c r="O32" s="160"/>
    </row>
    <row r="33" spans="1:17" x14ac:dyDescent="0.25">
      <c r="A33" s="100"/>
      <c r="B33" s="100"/>
      <c r="C33" s="100"/>
      <c r="D33" s="100"/>
      <c r="E33" s="100"/>
      <c r="F33" s="100"/>
      <c r="G33" s="100"/>
      <c r="H33" s="1"/>
      <c r="I33" s="1"/>
      <c r="J33" s="74"/>
      <c r="K33" s="226">
        <f>I33*J33</f>
        <v>0</v>
      </c>
      <c r="L33" s="97"/>
      <c r="M33" s="104"/>
      <c r="N33" s="97"/>
      <c r="O33" s="160"/>
    </row>
    <row r="34" spans="1:17" x14ac:dyDescent="0.25">
      <c r="A34" s="100"/>
      <c r="B34" s="100"/>
      <c r="C34" s="100"/>
      <c r="D34" s="100"/>
      <c r="E34" s="100"/>
      <c r="F34" s="100"/>
      <c r="G34" s="100"/>
      <c r="H34" s="1"/>
      <c r="I34" s="1"/>
      <c r="J34" s="74"/>
      <c r="K34" s="226">
        <f>I34*J34</f>
        <v>0</v>
      </c>
      <c r="L34" s="97"/>
      <c r="M34" s="97"/>
      <c r="N34" s="97"/>
      <c r="O34" s="160"/>
    </row>
    <row r="35" spans="1:17" x14ac:dyDescent="0.25">
      <c r="A35" s="100"/>
      <c r="B35" s="100"/>
      <c r="C35" s="100"/>
      <c r="D35" s="100"/>
      <c r="E35" s="100"/>
      <c r="F35" s="100"/>
      <c r="G35" s="100"/>
      <c r="H35" s="1"/>
      <c r="I35" s="1"/>
      <c r="J35" s="74"/>
      <c r="K35" s="226">
        <f>I35*J35</f>
        <v>0</v>
      </c>
      <c r="L35" s="97"/>
      <c r="M35" s="97"/>
      <c r="N35" s="97"/>
      <c r="O35" s="160"/>
      <c r="P35" s="175"/>
      <c r="Q35" s="175"/>
    </row>
    <row r="36" spans="1:17" x14ac:dyDescent="0.25">
      <c r="A36" s="100"/>
      <c r="B36" s="100"/>
      <c r="C36" s="100"/>
      <c r="D36" s="100"/>
      <c r="E36" s="100"/>
      <c r="F36" s="100"/>
      <c r="G36" s="100"/>
      <c r="H36" s="1"/>
      <c r="I36" s="1"/>
      <c r="J36" s="74"/>
      <c r="K36" s="226">
        <f>I36*J36</f>
        <v>0</v>
      </c>
      <c r="L36" s="97"/>
      <c r="M36" s="97"/>
      <c r="N36" s="97"/>
      <c r="O36" s="167"/>
      <c r="P36" s="176"/>
      <c r="Q36" s="177"/>
    </row>
    <row r="37" spans="1:17" ht="16.5" thickBot="1" x14ac:dyDescent="0.3">
      <c r="A37" s="100"/>
      <c r="B37" s="100"/>
      <c r="C37" s="100"/>
      <c r="D37" s="100"/>
      <c r="E37" s="100"/>
      <c r="F37" s="100"/>
      <c r="G37" s="100"/>
      <c r="H37" s="1"/>
      <c r="I37" s="1"/>
      <c r="J37" s="14"/>
      <c r="K37" s="227">
        <f>I37*J37</f>
        <v>0</v>
      </c>
      <c r="L37" s="97"/>
      <c r="M37" s="97"/>
      <c r="N37" s="97"/>
      <c r="O37" s="167"/>
      <c r="P37" s="176"/>
      <c r="Q37" s="177"/>
    </row>
    <row r="38" spans="1:17" ht="16.5" thickBot="1" x14ac:dyDescent="0.3">
      <c r="A38" s="100"/>
      <c r="B38" s="100"/>
      <c r="C38" s="100"/>
      <c r="D38" s="100"/>
      <c r="E38" s="100"/>
      <c r="F38" s="100"/>
      <c r="G38" s="100"/>
      <c r="H38" s="97"/>
      <c r="I38" s="96"/>
      <c r="J38" s="230" t="s">
        <v>1</v>
      </c>
      <c r="K38" s="229">
        <f>SUM(K33:K37)</f>
        <v>0</v>
      </c>
      <c r="L38" s="97"/>
      <c r="M38" s="97"/>
      <c r="N38" s="97"/>
      <c r="O38" s="167"/>
      <c r="P38" s="176"/>
      <c r="Q38" s="178"/>
    </row>
    <row r="39" spans="1:17" x14ac:dyDescent="0.25">
      <c r="A39" s="100"/>
      <c r="B39" s="100"/>
      <c r="C39" s="100"/>
      <c r="D39" s="100"/>
      <c r="E39" s="100"/>
      <c r="F39" s="100"/>
      <c r="G39" s="100"/>
      <c r="H39" s="97"/>
      <c r="I39" s="97"/>
      <c r="J39" s="97"/>
      <c r="K39" s="106"/>
      <c r="L39" s="97"/>
      <c r="M39" s="97"/>
      <c r="N39" s="97"/>
      <c r="O39" s="167"/>
      <c r="P39" s="176"/>
      <c r="Q39" s="177"/>
    </row>
    <row r="40" spans="1:17" ht="16.5" thickBot="1" x14ac:dyDescent="0.3">
      <c r="A40" s="100"/>
      <c r="B40" s="100"/>
      <c r="C40" s="100"/>
      <c r="D40" s="100"/>
      <c r="E40" s="100"/>
      <c r="F40" s="100"/>
      <c r="G40" s="100"/>
      <c r="H40" s="256" t="s">
        <v>6</v>
      </c>
      <c r="I40" s="256"/>
      <c r="J40" s="97"/>
      <c r="K40" s="106"/>
      <c r="L40" s="97"/>
      <c r="M40" s="97"/>
      <c r="N40" s="97"/>
      <c r="O40" s="160"/>
      <c r="P40" s="175"/>
      <c r="Q40" s="175"/>
    </row>
    <row r="41" spans="1:17" ht="15.75" customHeight="1" x14ac:dyDescent="0.25">
      <c r="A41" s="100"/>
      <c r="B41" s="100"/>
      <c r="C41" s="100"/>
      <c r="D41" s="100"/>
      <c r="E41" s="100"/>
      <c r="F41" s="100"/>
      <c r="G41" s="100"/>
      <c r="H41" s="4" t="s">
        <v>41</v>
      </c>
      <c r="I41" s="4" t="s">
        <v>40</v>
      </c>
      <c r="J41" s="97"/>
      <c r="K41" s="106"/>
      <c r="L41" s="97"/>
      <c r="M41" s="97"/>
      <c r="N41" s="97"/>
      <c r="O41" s="160"/>
      <c r="P41" s="175"/>
    </row>
    <row r="42" spans="1:17" x14ac:dyDescent="0.25">
      <c r="A42" s="100"/>
      <c r="B42" s="100"/>
      <c r="C42" s="100"/>
      <c r="D42" s="100"/>
      <c r="E42" s="100"/>
      <c r="F42" s="100"/>
      <c r="G42" s="100"/>
      <c r="H42" s="1"/>
      <c r="I42" s="74"/>
      <c r="J42" s="97"/>
      <c r="K42" s="106"/>
      <c r="L42" s="97"/>
      <c r="M42" s="97"/>
      <c r="N42" s="97"/>
      <c r="O42" s="160"/>
    </row>
    <row r="43" spans="1:17" x14ac:dyDescent="0.25">
      <c r="A43" s="100"/>
      <c r="B43" s="100"/>
      <c r="C43" s="100"/>
      <c r="D43" s="100"/>
      <c r="E43" s="100"/>
      <c r="F43" s="100"/>
      <c r="G43" s="100"/>
      <c r="H43" s="1"/>
      <c r="I43" s="14"/>
      <c r="J43" s="97"/>
      <c r="K43" s="106"/>
      <c r="L43" s="97"/>
      <c r="M43" s="97"/>
      <c r="N43" s="97"/>
      <c r="O43" s="160"/>
    </row>
    <row r="44" spans="1:17" x14ac:dyDescent="0.25">
      <c r="A44" s="100"/>
      <c r="B44" s="100"/>
      <c r="C44" s="100"/>
      <c r="D44" s="100"/>
      <c r="E44" s="100"/>
      <c r="F44" s="100"/>
      <c r="G44" s="100"/>
      <c r="H44" s="1"/>
      <c r="I44" s="14"/>
      <c r="J44" s="97"/>
      <c r="K44" s="106"/>
      <c r="L44" s="97"/>
      <c r="M44" s="97"/>
      <c r="N44" s="97"/>
      <c r="O44" s="160"/>
    </row>
    <row r="45" spans="1:17" ht="16.5" thickBot="1" x14ac:dyDescent="0.3">
      <c r="A45" s="100"/>
      <c r="B45" s="100"/>
      <c r="C45" s="100"/>
      <c r="D45" s="100"/>
      <c r="E45" s="100"/>
      <c r="F45" s="100"/>
      <c r="G45" s="100"/>
      <c r="H45" s="237"/>
      <c r="I45" s="14"/>
      <c r="J45" s="97"/>
      <c r="K45" s="106"/>
      <c r="L45" s="97"/>
      <c r="M45" s="97"/>
      <c r="N45" s="97"/>
      <c r="O45" s="160"/>
    </row>
    <row r="46" spans="1:17" ht="16.5" thickBot="1" x14ac:dyDescent="0.3">
      <c r="A46" s="100"/>
      <c r="B46" s="100"/>
      <c r="C46" s="100"/>
      <c r="D46" s="100"/>
      <c r="E46" s="100"/>
      <c r="F46" s="100"/>
      <c r="G46" s="100"/>
      <c r="H46" s="231" t="s">
        <v>1</v>
      </c>
      <c r="I46" s="229">
        <f>SUM(I42:I45)</f>
        <v>0</v>
      </c>
      <c r="J46" s="97"/>
      <c r="K46" s="106"/>
      <c r="L46" s="97"/>
      <c r="M46" s="97"/>
      <c r="N46" s="97"/>
      <c r="O46" s="160"/>
    </row>
    <row r="47" spans="1:17" x14ac:dyDescent="0.25">
      <c r="A47" s="100"/>
      <c r="B47" s="100"/>
      <c r="C47" s="100"/>
      <c r="D47" s="100"/>
      <c r="E47" s="100"/>
      <c r="F47" s="100"/>
      <c r="G47" s="100"/>
      <c r="H47" s="142"/>
      <c r="I47" s="97"/>
      <c r="J47" s="97"/>
      <c r="K47" s="106"/>
      <c r="L47" s="97"/>
      <c r="M47" s="97"/>
      <c r="N47" s="97"/>
      <c r="O47" s="160"/>
    </row>
    <row r="48" spans="1:17" ht="16.5" thickBot="1" x14ac:dyDescent="0.3">
      <c r="A48" s="100"/>
      <c r="B48" s="100"/>
      <c r="C48" s="100"/>
      <c r="D48" s="100"/>
      <c r="E48" s="100"/>
      <c r="F48" s="100"/>
      <c r="G48" s="100"/>
      <c r="H48" s="256" t="s">
        <v>7</v>
      </c>
      <c r="I48" s="256"/>
      <c r="J48" s="256"/>
      <c r="K48" s="256"/>
      <c r="L48" s="256"/>
      <c r="M48" s="256"/>
      <c r="N48" s="256"/>
      <c r="O48" s="160"/>
    </row>
    <row r="49" spans="1:15" ht="15.75" customHeight="1" x14ac:dyDescent="0.25">
      <c r="A49" s="100"/>
      <c r="B49" s="100"/>
      <c r="C49" s="100"/>
      <c r="D49" s="100"/>
      <c r="E49" s="100"/>
      <c r="F49" s="100"/>
      <c r="G49" s="100"/>
      <c r="H49" s="4" t="s">
        <v>8</v>
      </c>
      <c r="I49" s="4" t="s">
        <v>9</v>
      </c>
      <c r="J49" s="4" t="s">
        <v>42</v>
      </c>
      <c r="K49" s="5" t="s">
        <v>43</v>
      </c>
      <c r="L49" s="4" t="s">
        <v>44</v>
      </c>
      <c r="M49" s="7" t="s">
        <v>10</v>
      </c>
      <c r="N49" s="4" t="s">
        <v>1</v>
      </c>
      <c r="O49" s="160"/>
    </row>
    <row r="50" spans="1:15" x14ac:dyDescent="0.25">
      <c r="A50" s="100"/>
      <c r="B50" s="100"/>
      <c r="C50" s="100"/>
      <c r="D50" s="100"/>
      <c r="E50" s="100"/>
      <c r="F50" s="100"/>
      <c r="G50" s="100"/>
      <c r="H50" s="1"/>
      <c r="I50" s="1"/>
      <c r="J50" s="74"/>
      <c r="K50" s="75"/>
      <c r="L50" s="1"/>
      <c r="M50" s="76"/>
      <c r="N50" s="44">
        <f>((J50*K50)*L50)+M50</f>
        <v>0</v>
      </c>
      <c r="O50" s="160"/>
    </row>
    <row r="51" spans="1:15" x14ac:dyDescent="0.25">
      <c r="A51" s="100"/>
      <c r="B51" s="100"/>
      <c r="C51" s="100"/>
      <c r="D51" s="100"/>
      <c r="E51" s="100"/>
      <c r="F51" s="100"/>
      <c r="G51" s="100"/>
      <c r="H51" s="1"/>
      <c r="I51" s="1"/>
      <c r="J51" s="74"/>
      <c r="K51" s="75"/>
      <c r="L51" s="1"/>
      <c r="M51" s="76"/>
      <c r="N51" s="44">
        <f t="shared" ref="N51:N52" si="2">((J51*K51)*L51)+M51</f>
        <v>0</v>
      </c>
      <c r="O51" s="160"/>
    </row>
    <row r="52" spans="1:15" x14ac:dyDescent="0.25">
      <c r="A52" s="100"/>
      <c r="B52" s="100"/>
      <c r="C52" s="100"/>
      <c r="D52" s="100"/>
      <c r="E52" s="100"/>
      <c r="F52" s="100"/>
      <c r="G52" s="100"/>
      <c r="H52" s="1"/>
      <c r="I52" s="1"/>
      <c r="J52" s="74"/>
      <c r="K52" s="77"/>
      <c r="L52" s="1"/>
      <c r="M52" s="76"/>
      <c r="N52" s="44">
        <f t="shared" si="2"/>
        <v>0</v>
      </c>
      <c r="O52" s="160"/>
    </row>
    <row r="53" spans="1:15" x14ac:dyDescent="0.25">
      <c r="A53" s="100"/>
      <c r="B53" s="100"/>
      <c r="C53" s="100"/>
      <c r="D53" s="100"/>
      <c r="E53" s="100"/>
      <c r="F53" s="100"/>
      <c r="G53" s="100"/>
      <c r="H53" s="1"/>
      <c r="I53" s="1"/>
      <c r="J53" s="74"/>
      <c r="K53" s="77"/>
      <c r="L53" s="1"/>
      <c r="M53" s="76"/>
      <c r="N53" s="44">
        <f>((J53*K53)*L53)+M53</f>
        <v>0</v>
      </c>
      <c r="O53" s="160"/>
    </row>
    <row r="54" spans="1:15" ht="16.5" thickBot="1" x14ac:dyDescent="0.3">
      <c r="A54" s="100"/>
      <c r="B54" s="100"/>
      <c r="C54" s="100"/>
      <c r="D54" s="100"/>
      <c r="E54" s="100"/>
      <c r="F54" s="100"/>
      <c r="G54" s="100"/>
      <c r="H54" s="1"/>
      <c r="I54" s="1"/>
      <c r="J54" s="74"/>
      <c r="K54" s="77"/>
      <c r="L54" s="1"/>
      <c r="M54" s="78"/>
      <c r="N54" s="45">
        <f>((J54*K54)*L54)+M54</f>
        <v>0</v>
      </c>
      <c r="O54" s="160"/>
    </row>
    <row r="55" spans="1:15" ht="16.5" thickBot="1" x14ac:dyDescent="0.3">
      <c r="A55" s="100"/>
      <c r="B55" s="100"/>
      <c r="C55" s="100"/>
      <c r="D55" s="100"/>
      <c r="E55" s="100"/>
      <c r="F55" s="100"/>
      <c r="G55" s="100"/>
      <c r="H55" s="97"/>
      <c r="I55" s="105"/>
      <c r="J55" s="105"/>
      <c r="K55" s="105"/>
      <c r="L55" s="105"/>
      <c r="M55" s="146" t="s">
        <v>1</v>
      </c>
      <c r="N55" s="192">
        <f>SUM(N50:N54)</f>
        <v>0</v>
      </c>
      <c r="O55" s="160"/>
    </row>
    <row r="56" spans="1:15" x14ac:dyDescent="0.25">
      <c r="A56" s="100"/>
      <c r="B56" s="100"/>
      <c r="C56" s="100"/>
      <c r="D56" s="100"/>
      <c r="E56" s="100"/>
      <c r="F56" s="100"/>
      <c r="G56" s="100"/>
      <c r="H56" s="97"/>
      <c r="I56" s="97"/>
      <c r="J56" s="97"/>
      <c r="K56" s="106"/>
      <c r="L56" s="97"/>
      <c r="M56" s="97"/>
      <c r="N56" s="97"/>
      <c r="O56" s="160"/>
    </row>
    <row r="57" spans="1:15" ht="16.5" thickBot="1" x14ac:dyDescent="0.3">
      <c r="A57" s="100"/>
      <c r="B57" s="100"/>
      <c r="C57" s="100"/>
      <c r="D57" s="100"/>
      <c r="E57" s="100"/>
      <c r="F57" s="100"/>
      <c r="G57" s="100"/>
      <c r="H57" s="256" t="s">
        <v>11</v>
      </c>
      <c r="I57" s="256"/>
      <c r="J57" s="256"/>
      <c r="K57" s="106"/>
      <c r="L57" s="97"/>
      <c r="M57" s="97"/>
      <c r="N57" s="97"/>
      <c r="O57" s="160"/>
    </row>
    <row r="58" spans="1:15" x14ac:dyDescent="0.25">
      <c r="A58" s="100"/>
      <c r="B58" s="100"/>
      <c r="C58" s="100"/>
      <c r="D58" s="100"/>
      <c r="E58" s="100"/>
      <c r="F58" s="100"/>
      <c r="G58" s="100"/>
      <c r="H58" s="4" t="s">
        <v>12</v>
      </c>
      <c r="I58" s="4" t="s">
        <v>13</v>
      </c>
      <c r="J58" s="8" t="s">
        <v>45</v>
      </c>
      <c r="K58" s="106"/>
      <c r="L58" s="97"/>
      <c r="M58" s="97"/>
      <c r="N58" s="97"/>
      <c r="O58" s="160"/>
    </row>
    <row r="59" spans="1:15" x14ac:dyDescent="0.25">
      <c r="A59" s="100"/>
      <c r="B59" s="100"/>
      <c r="C59" s="100"/>
      <c r="D59" s="100"/>
      <c r="E59" s="100"/>
      <c r="F59" s="100"/>
      <c r="G59" s="100"/>
      <c r="H59" s="1"/>
      <c r="I59" s="79"/>
      <c r="J59" s="74"/>
      <c r="K59" s="106"/>
      <c r="L59" s="97"/>
      <c r="M59" s="97"/>
      <c r="N59" s="97"/>
      <c r="O59" s="160"/>
    </row>
    <row r="60" spans="1:15" ht="16.5" thickBot="1" x14ac:dyDescent="0.3">
      <c r="A60" s="100"/>
      <c r="B60" s="100"/>
      <c r="C60" s="100"/>
      <c r="D60" s="100"/>
      <c r="E60" s="100"/>
      <c r="F60" s="100"/>
      <c r="G60" s="100"/>
      <c r="H60" s="1"/>
      <c r="I60" s="80"/>
      <c r="J60" s="14"/>
      <c r="K60" s="107"/>
      <c r="L60" s="97"/>
      <c r="M60" s="97"/>
      <c r="N60" s="97"/>
      <c r="O60" s="160"/>
    </row>
    <row r="61" spans="1:15" ht="16.5" thickBot="1" x14ac:dyDescent="0.3">
      <c r="A61" s="100"/>
      <c r="B61" s="100"/>
      <c r="C61" s="100"/>
      <c r="D61" s="100"/>
      <c r="E61" s="100"/>
      <c r="F61" s="100"/>
      <c r="G61" s="100"/>
      <c r="H61" s="97"/>
      <c r="I61" s="146" t="s">
        <v>1</v>
      </c>
      <c r="J61" s="192">
        <f>SUM(J59:J60)</f>
        <v>0</v>
      </c>
      <c r="K61" s="106"/>
      <c r="L61" s="97"/>
      <c r="M61" s="97"/>
      <c r="N61" s="97"/>
      <c r="O61" s="160"/>
    </row>
    <row r="62" spans="1:15" x14ac:dyDescent="0.25">
      <c r="A62" s="100"/>
      <c r="B62" s="100"/>
      <c r="C62" s="100"/>
      <c r="D62" s="100"/>
      <c r="E62" s="100"/>
      <c r="F62" s="100"/>
      <c r="G62" s="100"/>
      <c r="H62" s="97"/>
      <c r="I62" s="97"/>
      <c r="J62" s="97"/>
      <c r="K62" s="106"/>
      <c r="L62" s="97"/>
      <c r="M62" s="97"/>
      <c r="N62" s="97"/>
      <c r="O62" s="160"/>
    </row>
    <row r="63" spans="1:15" ht="16.5" thickBot="1" x14ac:dyDescent="0.3">
      <c r="A63" s="100"/>
      <c r="B63" s="100"/>
      <c r="C63" s="100"/>
      <c r="D63" s="100"/>
      <c r="E63" s="100"/>
      <c r="F63" s="100"/>
      <c r="G63" s="100"/>
      <c r="H63" s="259" t="s">
        <v>14</v>
      </c>
      <c r="I63" s="259"/>
      <c r="J63" s="259"/>
      <c r="K63" s="259"/>
      <c r="L63" s="110"/>
      <c r="M63" s="110"/>
      <c r="N63" s="110"/>
      <c r="O63" s="160"/>
    </row>
    <row r="64" spans="1:15" x14ac:dyDescent="0.25">
      <c r="A64" s="100"/>
      <c r="B64" s="100"/>
      <c r="C64" s="100"/>
      <c r="D64" s="100"/>
      <c r="E64" s="100"/>
      <c r="F64" s="100"/>
      <c r="G64" s="100"/>
      <c r="H64" s="6" t="s">
        <v>4</v>
      </c>
      <c r="I64" s="9" t="s">
        <v>46</v>
      </c>
      <c r="J64" s="11" t="s">
        <v>47</v>
      </c>
      <c r="K64" s="9" t="s">
        <v>1</v>
      </c>
      <c r="L64" s="96"/>
      <c r="M64" s="97"/>
      <c r="N64" s="97"/>
      <c r="O64" s="160"/>
    </row>
    <row r="65" spans="1:15" x14ac:dyDescent="0.25">
      <c r="A65" s="100"/>
      <c r="B65" s="100"/>
      <c r="C65" s="100"/>
      <c r="D65" s="100"/>
      <c r="E65" s="100"/>
      <c r="F65" s="100"/>
      <c r="G65" s="100"/>
      <c r="H65" s="1"/>
      <c r="I65" s="1"/>
      <c r="J65" s="81"/>
      <c r="K65" s="44">
        <f>SUM(J65*I65)</f>
        <v>0</v>
      </c>
      <c r="L65" s="111"/>
      <c r="M65" s="97"/>
      <c r="N65" s="97"/>
      <c r="O65" s="160"/>
    </row>
    <row r="66" spans="1:15" x14ac:dyDescent="0.25">
      <c r="A66" s="100"/>
      <c r="B66" s="100"/>
      <c r="C66" s="100"/>
      <c r="D66" s="100"/>
      <c r="E66" s="100"/>
      <c r="F66" s="100"/>
      <c r="G66" s="100"/>
      <c r="H66" s="2"/>
      <c r="I66" s="82"/>
      <c r="J66" s="81"/>
      <c r="K66" s="44">
        <f>SUM(J66*I66)</f>
        <v>0</v>
      </c>
      <c r="L66" s="112"/>
      <c r="M66" s="97"/>
      <c r="N66" s="97"/>
      <c r="O66" s="160"/>
    </row>
    <row r="67" spans="1:15" ht="16.5" thickBot="1" x14ac:dyDescent="0.3">
      <c r="A67" s="100"/>
      <c r="B67" s="100"/>
      <c r="C67" s="100"/>
      <c r="D67" s="100"/>
      <c r="E67" s="100"/>
      <c r="F67" s="100"/>
      <c r="G67" s="100"/>
      <c r="H67" s="2"/>
      <c r="I67" s="82"/>
      <c r="J67" s="14"/>
      <c r="K67" s="83">
        <f>SUM(J67*I67)</f>
        <v>0</v>
      </c>
      <c r="L67" s="112"/>
      <c r="M67" s="97"/>
      <c r="N67" s="97"/>
      <c r="O67" s="160"/>
    </row>
    <row r="68" spans="1:15" ht="16.5" thickBot="1" x14ac:dyDescent="0.3">
      <c r="A68" s="100"/>
      <c r="B68" s="100"/>
      <c r="C68" s="100"/>
      <c r="D68" s="100"/>
      <c r="E68" s="100"/>
      <c r="F68" s="100"/>
      <c r="G68" s="100"/>
      <c r="H68" s="108"/>
      <c r="I68" s="109"/>
      <c r="J68" s="195" t="s">
        <v>1</v>
      </c>
      <c r="K68" s="191">
        <f>SUM(K65:K67)</f>
        <v>0</v>
      </c>
      <c r="L68" s="113"/>
      <c r="M68" s="97"/>
      <c r="N68" s="97"/>
      <c r="O68" s="160"/>
    </row>
    <row r="69" spans="1:15" x14ac:dyDescent="0.25">
      <c r="A69" s="100"/>
      <c r="B69" s="100"/>
      <c r="C69" s="100"/>
      <c r="D69" s="100"/>
      <c r="E69" s="100"/>
      <c r="F69" s="100"/>
      <c r="G69" s="100"/>
      <c r="H69" s="97"/>
      <c r="I69" s="97"/>
      <c r="J69" s="97"/>
      <c r="K69" s="106"/>
      <c r="L69" s="97"/>
      <c r="M69" s="97"/>
      <c r="N69" s="97"/>
      <c r="O69" s="160"/>
    </row>
    <row r="70" spans="1:15" ht="16.5" thickBot="1" x14ac:dyDescent="0.3">
      <c r="A70" s="100"/>
      <c r="B70" s="100"/>
      <c r="C70" s="100"/>
      <c r="D70" s="100"/>
      <c r="E70" s="100"/>
      <c r="F70" s="100"/>
      <c r="G70" s="100"/>
      <c r="H70" s="259" t="s">
        <v>15</v>
      </c>
      <c r="I70" s="259"/>
      <c r="J70" s="259"/>
      <c r="K70" s="259"/>
      <c r="L70" s="110"/>
      <c r="M70" s="110"/>
      <c r="N70" s="110"/>
      <c r="O70" s="160"/>
    </row>
    <row r="71" spans="1:15" x14ac:dyDescent="0.25">
      <c r="A71" s="100"/>
      <c r="B71" s="100"/>
      <c r="C71" s="100"/>
      <c r="D71" s="100"/>
      <c r="E71" s="100"/>
      <c r="F71" s="100"/>
      <c r="G71" s="100"/>
      <c r="H71" s="6" t="s">
        <v>4</v>
      </c>
      <c r="I71" s="6" t="s">
        <v>16</v>
      </c>
      <c r="J71" s="13" t="s">
        <v>47</v>
      </c>
      <c r="K71" s="10" t="s">
        <v>1</v>
      </c>
      <c r="L71" s="110"/>
      <c r="M71" s="110"/>
      <c r="N71" s="97"/>
      <c r="O71" s="160"/>
    </row>
    <row r="72" spans="1:15" x14ac:dyDescent="0.25">
      <c r="A72" s="100"/>
      <c r="B72" s="100"/>
      <c r="C72" s="100"/>
      <c r="D72" s="100"/>
      <c r="E72" s="100"/>
      <c r="F72" s="100"/>
      <c r="G72" s="100"/>
      <c r="H72" s="1"/>
      <c r="I72" s="1"/>
      <c r="J72" s="74"/>
      <c r="K72" s="44">
        <f>SUM(J72)</f>
        <v>0</v>
      </c>
      <c r="L72" s="114"/>
      <c r="M72" s="97"/>
      <c r="N72" s="97"/>
      <c r="O72" s="160"/>
    </row>
    <row r="73" spans="1:15" ht="16.5" thickBot="1" x14ac:dyDescent="0.3">
      <c r="A73" s="100"/>
      <c r="B73" s="100"/>
      <c r="C73" s="100"/>
      <c r="D73" s="100"/>
      <c r="E73" s="100"/>
      <c r="F73" s="100"/>
      <c r="G73" s="100"/>
      <c r="H73" s="1"/>
      <c r="I73" s="1"/>
      <c r="J73" s="14"/>
      <c r="K73" s="45">
        <f>SUM(J73)</f>
        <v>0</v>
      </c>
      <c r="L73" s="115"/>
      <c r="M73" s="97"/>
      <c r="N73" s="97"/>
      <c r="O73" s="160"/>
    </row>
    <row r="74" spans="1:15" ht="16.5" thickBot="1" x14ac:dyDescent="0.3">
      <c r="A74" s="100"/>
      <c r="B74" s="100"/>
      <c r="C74" s="100"/>
      <c r="D74" s="100"/>
      <c r="E74" s="100"/>
      <c r="F74" s="100"/>
      <c r="G74" s="100"/>
      <c r="H74" s="97"/>
      <c r="I74" s="96"/>
      <c r="J74" s="194" t="s">
        <v>1</v>
      </c>
      <c r="K74" s="191">
        <f>SUM(K72:K73)</f>
        <v>0</v>
      </c>
      <c r="L74" s="96"/>
      <c r="M74" s="97"/>
      <c r="N74" s="97"/>
      <c r="O74" s="160"/>
    </row>
    <row r="75" spans="1:15" x14ac:dyDescent="0.25">
      <c r="A75" s="168"/>
      <c r="B75" s="168"/>
      <c r="C75" s="168"/>
      <c r="D75" s="168"/>
      <c r="E75" s="168"/>
      <c r="F75" s="168"/>
      <c r="G75" s="168"/>
      <c r="H75" s="157"/>
      <c r="I75" s="157"/>
      <c r="J75" s="157"/>
      <c r="K75" s="169"/>
      <c r="L75" s="170"/>
      <c r="M75" s="157"/>
      <c r="N75" s="157"/>
      <c r="O75" s="171"/>
    </row>
  </sheetData>
  <sheetProtection algorithmName="SHA-512" hashValue="EZDOt/zAxl4IEUXrlNMf+gcG9YAla8tpNWMGf9NNhyAP68yrWVIiA6zfnWQi14lH7QC/UeXwEUH13AmBlQJPLA==" saltValue="AmwPEuv4klr1yuBeFrPcCg==" spinCount="100000" sheet="1" objects="1" scenarios="1"/>
  <mergeCells count="15">
    <mergeCell ref="H6:K6"/>
    <mergeCell ref="H23:L23"/>
    <mergeCell ref="H1:N2"/>
    <mergeCell ref="H3:N4"/>
    <mergeCell ref="H70:K70"/>
    <mergeCell ref="H63:K63"/>
    <mergeCell ref="H57:J57"/>
    <mergeCell ref="H31:K31"/>
    <mergeCell ref="H40:I40"/>
    <mergeCell ref="H48:N48"/>
    <mergeCell ref="A19:B19"/>
    <mergeCell ref="A6:D6"/>
    <mergeCell ref="A1:F2"/>
    <mergeCell ref="A3:F4"/>
    <mergeCell ref="A12:B12"/>
  </mergeCells>
  <printOptions horizontalCentered="1" verticalCentered="1"/>
  <pageMargins left="0.74803149606299213" right="0.74803149606299213" top="0.5" bottom="0.52" header="0.51181102362204722" footer="0.51181102362204722"/>
  <pageSetup paperSize="9" scale="37" orientation="portrait" horizontalDpi="4294967292" verticalDpi="4294967292" r:id="rId1"/>
  <rowBreaks count="1" manualBreakCount="1">
    <brk id="47" min="7" max="1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L35"/>
  <sheetViews>
    <sheetView zoomScale="85" zoomScaleNormal="85" workbookViewId="0">
      <selection activeCell="H20" sqref="H20"/>
    </sheetView>
  </sheetViews>
  <sheetFormatPr defaultRowHeight="15" x14ac:dyDescent="0.25"/>
  <cols>
    <col min="1" max="2" width="32.7109375" style="159" customWidth="1"/>
    <col min="3" max="6" width="9.7109375" style="159" customWidth="1"/>
    <col min="7" max="8" width="32.7109375" style="159" customWidth="1"/>
    <col min="9" max="9" width="9.7109375" style="159" bestFit="1" customWidth="1"/>
    <col min="10" max="10" width="13.85546875" style="159" customWidth="1"/>
    <col min="11" max="12" width="9.7109375" style="159" customWidth="1"/>
    <col min="13" max="14" width="32.7109375" style="159" customWidth="1"/>
    <col min="15" max="15" width="9.7109375" style="159" bestFit="1" customWidth="1"/>
    <col min="16" max="16" width="13.85546875" style="159" bestFit="1" customWidth="1"/>
    <col min="17" max="17" width="9.7109375" style="159" customWidth="1"/>
    <col min="18" max="16384" width="9.140625" style="159"/>
  </cols>
  <sheetData>
    <row r="1" spans="1:12" ht="15.75" customHeight="1" x14ac:dyDescent="0.25">
      <c r="A1" s="262" t="s">
        <v>112</v>
      </c>
      <c r="B1" s="262"/>
      <c r="C1" s="262"/>
      <c r="D1" s="262"/>
      <c r="E1" s="262"/>
      <c r="F1" s="116"/>
      <c r="G1" s="260" t="s">
        <v>111</v>
      </c>
      <c r="H1" s="260"/>
      <c r="I1" s="260"/>
      <c r="J1" s="260"/>
      <c r="K1" s="260"/>
      <c r="L1" s="154"/>
    </row>
    <row r="2" spans="1:12" ht="15.75" customHeight="1" thickBot="1" x14ac:dyDescent="0.3">
      <c r="A2" s="263"/>
      <c r="B2" s="263"/>
      <c r="C2" s="263"/>
      <c r="D2" s="263"/>
      <c r="E2" s="263"/>
      <c r="F2" s="117"/>
      <c r="G2" s="261"/>
      <c r="H2" s="261"/>
      <c r="I2" s="261"/>
      <c r="J2" s="261"/>
      <c r="K2" s="261"/>
      <c r="L2" s="154"/>
    </row>
    <row r="3" spans="1:12" ht="15.75" customHeight="1" x14ac:dyDescent="0.25">
      <c r="A3" s="118"/>
      <c r="B3" s="118"/>
      <c r="C3" s="118"/>
      <c r="D3" s="118"/>
      <c r="E3" s="118"/>
      <c r="F3" s="118"/>
      <c r="G3" s="118"/>
      <c r="H3" s="118"/>
      <c r="I3" s="118"/>
      <c r="J3" s="118"/>
      <c r="K3" s="118"/>
      <c r="L3" s="154"/>
    </row>
    <row r="4" spans="1:12" ht="30.75" customHeight="1" thickBot="1" x14ac:dyDescent="0.3">
      <c r="A4" s="39" t="s">
        <v>84</v>
      </c>
      <c r="B4" s="40" t="s">
        <v>82</v>
      </c>
      <c r="C4" s="36" t="s">
        <v>145</v>
      </c>
      <c r="D4" s="37" t="s">
        <v>83</v>
      </c>
      <c r="E4" s="37" t="s">
        <v>1</v>
      </c>
      <c r="F4" s="119"/>
      <c r="G4" s="33" t="s">
        <v>81</v>
      </c>
      <c r="H4" s="33" t="s">
        <v>82</v>
      </c>
      <c r="I4" s="33" t="s">
        <v>145</v>
      </c>
      <c r="J4" s="33" t="s">
        <v>83</v>
      </c>
      <c r="K4" s="33" t="s">
        <v>1</v>
      </c>
      <c r="L4" s="154"/>
    </row>
    <row r="5" spans="1:12" x14ac:dyDescent="0.25">
      <c r="A5" s="85" t="s">
        <v>164</v>
      </c>
      <c r="B5" s="85" t="s">
        <v>167</v>
      </c>
      <c r="C5" s="34"/>
      <c r="D5" s="86"/>
      <c r="E5" s="43">
        <f>SUM(C5*D5)</f>
        <v>0</v>
      </c>
      <c r="F5" s="120"/>
      <c r="G5" s="34" t="s">
        <v>172</v>
      </c>
      <c r="H5" s="89" t="s">
        <v>173</v>
      </c>
      <c r="I5" s="34"/>
      <c r="J5" s="86"/>
      <c r="K5" s="43">
        <f>SUM(I5*J5)</f>
        <v>0</v>
      </c>
      <c r="L5" s="154"/>
    </row>
    <row r="6" spans="1:12" x14ac:dyDescent="0.25">
      <c r="A6" s="87" t="s">
        <v>165</v>
      </c>
      <c r="B6" s="87" t="s">
        <v>168</v>
      </c>
      <c r="C6" s="1"/>
      <c r="D6" s="74"/>
      <c r="E6" s="44">
        <f t="shared" ref="E6:E10" si="0">SUM(C6*D6)</f>
        <v>0</v>
      </c>
      <c r="F6" s="120"/>
      <c r="G6" s="1"/>
      <c r="H6" s="90" t="s">
        <v>174</v>
      </c>
      <c r="I6" s="1"/>
      <c r="J6" s="74"/>
      <c r="K6" s="44">
        <f>SUM(I6*J6)</f>
        <v>0</v>
      </c>
      <c r="L6" s="154"/>
    </row>
    <row r="7" spans="1:12" x14ac:dyDescent="0.25">
      <c r="A7" s="87" t="s">
        <v>166</v>
      </c>
      <c r="B7" s="87" t="s">
        <v>169</v>
      </c>
      <c r="C7" s="1"/>
      <c r="D7" s="74"/>
      <c r="E7" s="44">
        <f t="shared" si="0"/>
        <v>0</v>
      </c>
      <c r="F7" s="120"/>
      <c r="G7" s="1"/>
      <c r="H7" s="90" t="s">
        <v>175</v>
      </c>
      <c r="I7" s="1"/>
      <c r="J7" s="74"/>
      <c r="K7" s="44">
        <f>SUM(I7*J7)</f>
        <v>0</v>
      </c>
      <c r="L7" s="154"/>
    </row>
    <row r="8" spans="1:12" x14ac:dyDescent="0.25">
      <c r="A8" s="87"/>
      <c r="B8" s="87"/>
      <c r="C8" s="1"/>
      <c r="D8" s="74"/>
      <c r="E8" s="44">
        <f t="shared" si="0"/>
        <v>0</v>
      </c>
      <c r="F8" s="120"/>
      <c r="G8" s="1"/>
      <c r="H8" s="90"/>
      <c r="I8" s="1"/>
      <c r="J8" s="74"/>
      <c r="K8" s="44">
        <f>SUM(I8*J8)</f>
        <v>0</v>
      </c>
      <c r="L8" s="154"/>
    </row>
    <row r="9" spans="1:12" x14ac:dyDescent="0.25">
      <c r="A9" s="87"/>
      <c r="B9" s="87"/>
      <c r="C9" s="1"/>
      <c r="D9" s="74"/>
      <c r="E9" s="44">
        <f t="shared" si="0"/>
        <v>0</v>
      </c>
      <c r="F9" s="120"/>
      <c r="G9" s="1"/>
      <c r="H9" s="90"/>
      <c r="I9" s="1"/>
      <c r="J9" s="74"/>
      <c r="K9" s="44">
        <f t="shared" ref="K9:K10" si="1">SUM(I9*J9)</f>
        <v>0</v>
      </c>
      <c r="L9" s="154"/>
    </row>
    <row r="10" spans="1:12" ht="15.75" thickBot="1" x14ac:dyDescent="0.3">
      <c r="A10" s="87"/>
      <c r="B10" s="87"/>
      <c r="C10" s="1"/>
      <c r="D10" s="14"/>
      <c r="E10" s="64">
        <f t="shared" si="0"/>
        <v>0</v>
      </c>
      <c r="F10" s="120"/>
      <c r="G10" s="1"/>
      <c r="H10" s="90"/>
      <c r="I10" s="1"/>
      <c r="J10" s="14"/>
      <c r="K10" s="45">
        <f t="shared" si="1"/>
        <v>0</v>
      </c>
      <c r="L10" s="154"/>
    </row>
    <row r="11" spans="1:12" ht="15.75" thickBot="1" x14ac:dyDescent="0.3">
      <c r="A11" s="265"/>
      <c r="B11" s="265"/>
      <c r="C11" s="123"/>
      <c r="D11" s="146" t="s">
        <v>1</v>
      </c>
      <c r="E11" s="147">
        <f>SUM(E5:E10)</f>
        <v>0</v>
      </c>
      <c r="F11" s="121"/>
      <c r="G11" s="125"/>
      <c r="H11" s="125"/>
      <c r="I11" s="125"/>
      <c r="J11" s="146" t="s">
        <v>1</v>
      </c>
      <c r="K11" s="147">
        <f>SUM(K5:K10)</f>
        <v>0</v>
      </c>
      <c r="L11" s="154"/>
    </row>
    <row r="12" spans="1:12" x14ac:dyDescent="0.25">
      <c r="A12" s="97"/>
      <c r="B12" s="97"/>
      <c r="C12" s="97"/>
      <c r="D12" s="97"/>
      <c r="E12" s="97"/>
      <c r="F12" s="97"/>
      <c r="G12" s="104"/>
      <c r="H12" s="104"/>
      <c r="I12" s="104"/>
      <c r="J12" s="104"/>
      <c r="K12" s="104"/>
      <c r="L12" s="154"/>
    </row>
    <row r="13" spans="1:12" ht="30.75" customHeight="1" thickBot="1" x14ac:dyDescent="0.3">
      <c r="A13" s="39" t="s">
        <v>85</v>
      </c>
      <c r="B13" s="40" t="s">
        <v>82</v>
      </c>
      <c r="C13" s="36" t="s">
        <v>145</v>
      </c>
      <c r="D13" s="38" t="s">
        <v>86</v>
      </c>
      <c r="E13" s="37" t="s">
        <v>1</v>
      </c>
      <c r="F13" s="119"/>
      <c r="G13" s="35" t="s">
        <v>85</v>
      </c>
      <c r="H13" s="33" t="s">
        <v>82</v>
      </c>
      <c r="I13" s="33" t="s">
        <v>145</v>
      </c>
      <c r="J13" s="33" t="s">
        <v>83</v>
      </c>
      <c r="K13" s="33" t="s">
        <v>1</v>
      </c>
      <c r="L13" s="154"/>
    </row>
    <row r="14" spans="1:12" x14ac:dyDescent="0.25">
      <c r="A14" s="85" t="s">
        <v>170</v>
      </c>
      <c r="B14" s="85" t="s">
        <v>171</v>
      </c>
      <c r="C14" s="34"/>
      <c r="D14" s="86"/>
      <c r="E14" s="43">
        <f>SUM(C14*D14)</f>
        <v>0</v>
      </c>
      <c r="F14" s="120"/>
      <c r="G14" s="34" t="s">
        <v>170</v>
      </c>
      <c r="H14" s="88" t="s">
        <v>176</v>
      </c>
      <c r="I14" s="34"/>
      <c r="J14" s="86"/>
      <c r="K14" s="43">
        <f>SUM(I14*J14)</f>
        <v>0</v>
      </c>
      <c r="L14" s="154"/>
    </row>
    <row r="15" spans="1:12" x14ac:dyDescent="0.25">
      <c r="A15" s="87"/>
      <c r="B15" s="87"/>
      <c r="C15" s="1"/>
      <c r="D15" s="74"/>
      <c r="E15" s="44">
        <f t="shared" ref="E15:E20" si="2">SUM(C15*D15)</f>
        <v>0</v>
      </c>
      <c r="F15" s="120"/>
      <c r="G15" s="24"/>
      <c r="H15" s="24" t="s">
        <v>177</v>
      </c>
      <c r="I15" s="1"/>
      <c r="J15" s="74"/>
      <c r="K15" s="44">
        <f>SUM(I15*J15)</f>
        <v>0</v>
      </c>
      <c r="L15" s="154"/>
    </row>
    <row r="16" spans="1:12" x14ac:dyDescent="0.25">
      <c r="A16" s="87"/>
      <c r="B16" s="87"/>
      <c r="C16" s="1"/>
      <c r="D16" s="74"/>
      <c r="E16" s="44">
        <f t="shared" si="2"/>
        <v>0</v>
      </c>
      <c r="F16" s="120"/>
      <c r="G16" s="24"/>
      <c r="H16" s="24"/>
      <c r="I16" s="1"/>
      <c r="J16" s="74"/>
      <c r="K16" s="44">
        <f>SUM(I16*J16)</f>
        <v>0</v>
      </c>
      <c r="L16" s="154"/>
    </row>
    <row r="17" spans="1:12" x14ac:dyDescent="0.25">
      <c r="A17" s="87"/>
      <c r="B17" s="87"/>
      <c r="C17" s="1"/>
      <c r="D17" s="74"/>
      <c r="E17" s="44">
        <f t="shared" si="2"/>
        <v>0</v>
      </c>
      <c r="F17" s="120"/>
      <c r="G17" s="24"/>
      <c r="H17" s="24"/>
      <c r="I17" s="1"/>
      <c r="J17" s="74"/>
      <c r="K17" s="44">
        <f t="shared" ref="K17:K18" si="3">SUM(I17*J17)</f>
        <v>0</v>
      </c>
      <c r="L17" s="154"/>
    </row>
    <row r="18" spans="1:12" x14ac:dyDescent="0.25">
      <c r="A18" s="87"/>
      <c r="B18" s="87"/>
      <c r="C18" s="1"/>
      <c r="D18" s="74"/>
      <c r="E18" s="44">
        <f t="shared" si="2"/>
        <v>0</v>
      </c>
      <c r="F18" s="120"/>
      <c r="G18" s="24"/>
      <c r="H18" s="24"/>
      <c r="I18" s="1"/>
      <c r="J18" s="74"/>
      <c r="K18" s="44">
        <f t="shared" si="3"/>
        <v>0</v>
      </c>
      <c r="L18" s="154"/>
    </row>
    <row r="19" spans="1:12" x14ac:dyDescent="0.25">
      <c r="A19" s="87"/>
      <c r="B19" s="87"/>
      <c r="C19" s="1"/>
      <c r="D19" s="74"/>
      <c r="E19" s="44">
        <f t="shared" si="2"/>
        <v>0</v>
      </c>
      <c r="F19" s="120"/>
      <c r="G19" s="24"/>
      <c r="H19" s="24"/>
      <c r="I19" s="1"/>
      <c r="J19" s="74"/>
      <c r="K19" s="44">
        <f>SUM(I19*J19)</f>
        <v>0</v>
      </c>
      <c r="L19" s="154"/>
    </row>
    <row r="20" spans="1:12" ht="15.75" thickBot="1" x14ac:dyDescent="0.3">
      <c r="A20" s="87"/>
      <c r="B20" s="87"/>
      <c r="C20" s="1"/>
      <c r="D20" s="14"/>
      <c r="E20" s="64">
        <f t="shared" si="2"/>
        <v>0</v>
      </c>
      <c r="F20" s="120"/>
      <c r="G20" s="24"/>
      <c r="H20" s="24"/>
      <c r="I20" s="1"/>
      <c r="J20" s="14"/>
      <c r="K20" s="45">
        <f>SUM(I20*J20)</f>
        <v>0</v>
      </c>
      <c r="L20" s="154"/>
    </row>
    <row r="21" spans="1:12" ht="15.75" thickBot="1" x14ac:dyDescent="0.3">
      <c r="A21" s="264"/>
      <c r="B21" s="264"/>
      <c r="C21" s="123"/>
      <c r="D21" s="143" t="s">
        <v>1</v>
      </c>
      <c r="E21" s="145">
        <f>SUM(E14:E20)</f>
        <v>0</v>
      </c>
      <c r="F21" s="122"/>
      <c r="G21" s="103"/>
      <c r="H21" s="103"/>
      <c r="I21" s="103"/>
      <c r="J21" s="146" t="s">
        <v>1</v>
      </c>
      <c r="K21" s="145">
        <f>SUM(K14:K20)</f>
        <v>0</v>
      </c>
      <c r="L21" s="154"/>
    </row>
    <row r="22" spans="1:12" x14ac:dyDescent="0.25">
      <c r="A22" s="264"/>
      <c r="B22" s="264"/>
      <c r="C22" s="264"/>
      <c r="D22" s="264"/>
      <c r="E22" s="123"/>
      <c r="F22" s="123"/>
      <c r="G22" s="97"/>
      <c r="H22" s="97"/>
      <c r="I22" s="97"/>
      <c r="J22" s="97"/>
      <c r="K22" s="97"/>
      <c r="L22" s="154"/>
    </row>
    <row r="23" spans="1:12" ht="30.75" customHeight="1" thickBot="1" x14ac:dyDescent="0.3">
      <c r="A23" s="39" t="s">
        <v>87</v>
      </c>
      <c r="B23" s="40" t="s">
        <v>82</v>
      </c>
      <c r="C23" s="36" t="s">
        <v>145</v>
      </c>
      <c r="D23" s="37" t="s">
        <v>83</v>
      </c>
      <c r="E23" s="37" t="s">
        <v>1</v>
      </c>
      <c r="F23" s="119"/>
      <c r="G23" s="35" t="s">
        <v>87</v>
      </c>
      <c r="H23" s="33" t="s">
        <v>82</v>
      </c>
      <c r="I23" s="33" t="s">
        <v>145</v>
      </c>
      <c r="J23" s="33" t="s">
        <v>83</v>
      </c>
      <c r="K23" s="33" t="s">
        <v>1</v>
      </c>
      <c r="L23" s="154"/>
    </row>
    <row r="24" spans="1:12" x14ac:dyDescent="0.25">
      <c r="A24" s="85"/>
      <c r="B24" s="85"/>
      <c r="C24" s="88"/>
      <c r="D24" s="86"/>
      <c r="E24" s="43">
        <f>SUM(C24*D24)</f>
        <v>0</v>
      </c>
      <c r="F24" s="120"/>
      <c r="G24" s="34"/>
      <c r="H24" s="91"/>
      <c r="I24" s="34"/>
      <c r="J24" s="86"/>
      <c r="K24" s="43">
        <f t="shared" ref="K24:K31" si="4">SUM(I24*J24)</f>
        <v>0</v>
      </c>
      <c r="L24" s="154"/>
    </row>
    <row r="25" spans="1:12" x14ac:dyDescent="0.25">
      <c r="A25" s="87"/>
      <c r="B25" s="87"/>
      <c r="C25" s="24"/>
      <c r="D25" s="74"/>
      <c r="E25" s="44">
        <f t="shared" ref="E25:E31" si="5">SUM(C25*D25)</f>
        <v>0</v>
      </c>
      <c r="F25" s="120"/>
      <c r="G25" s="24"/>
      <c r="H25" s="2"/>
      <c r="I25" s="1"/>
      <c r="J25" s="74"/>
      <c r="K25" s="44">
        <f t="shared" si="4"/>
        <v>0</v>
      </c>
      <c r="L25" s="154"/>
    </row>
    <row r="26" spans="1:12" x14ac:dyDescent="0.25">
      <c r="A26" s="87"/>
      <c r="B26" s="87"/>
      <c r="C26" s="24"/>
      <c r="D26" s="74"/>
      <c r="E26" s="44">
        <f t="shared" si="5"/>
        <v>0</v>
      </c>
      <c r="F26" s="120"/>
      <c r="G26" s="24"/>
      <c r="H26" s="2"/>
      <c r="I26" s="1"/>
      <c r="J26" s="74"/>
      <c r="K26" s="44">
        <f t="shared" si="4"/>
        <v>0</v>
      </c>
      <c r="L26" s="154"/>
    </row>
    <row r="27" spans="1:12" x14ac:dyDescent="0.25">
      <c r="A27" s="87"/>
      <c r="B27" s="87"/>
      <c r="C27" s="24"/>
      <c r="D27" s="74"/>
      <c r="E27" s="44">
        <f t="shared" si="5"/>
        <v>0</v>
      </c>
      <c r="F27" s="120"/>
      <c r="G27" s="24"/>
      <c r="H27" s="2"/>
      <c r="I27" s="1"/>
      <c r="J27" s="74"/>
      <c r="K27" s="44">
        <f t="shared" si="4"/>
        <v>0</v>
      </c>
      <c r="L27" s="154"/>
    </row>
    <row r="28" spans="1:12" x14ac:dyDescent="0.25">
      <c r="A28" s="87"/>
      <c r="B28" s="87"/>
      <c r="C28" s="24"/>
      <c r="D28" s="74"/>
      <c r="E28" s="44">
        <f t="shared" si="5"/>
        <v>0</v>
      </c>
      <c r="F28" s="120"/>
      <c r="G28" s="24"/>
      <c r="H28" s="2"/>
      <c r="I28" s="1"/>
      <c r="J28" s="74"/>
      <c r="K28" s="44">
        <f t="shared" si="4"/>
        <v>0</v>
      </c>
      <c r="L28" s="154"/>
    </row>
    <row r="29" spans="1:12" x14ac:dyDescent="0.25">
      <c r="A29" s="87"/>
      <c r="B29" s="87"/>
      <c r="C29" s="24"/>
      <c r="D29" s="74"/>
      <c r="E29" s="44">
        <f t="shared" si="5"/>
        <v>0</v>
      </c>
      <c r="F29" s="120"/>
      <c r="G29" s="24"/>
      <c r="H29" s="2"/>
      <c r="I29" s="1"/>
      <c r="J29" s="74"/>
      <c r="K29" s="44">
        <f t="shared" si="4"/>
        <v>0</v>
      </c>
      <c r="L29" s="154"/>
    </row>
    <row r="30" spans="1:12" x14ac:dyDescent="0.25">
      <c r="A30" s="87"/>
      <c r="B30" s="87"/>
      <c r="C30" s="24"/>
      <c r="D30" s="74"/>
      <c r="E30" s="44">
        <f t="shared" si="5"/>
        <v>0</v>
      </c>
      <c r="F30" s="120"/>
      <c r="G30" s="24"/>
      <c r="H30" s="2"/>
      <c r="I30" s="1"/>
      <c r="J30" s="74"/>
      <c r="K30" s="44">
        <f t="shared" si="4"/>
        <v>0</v>
      </c>
      <c r="L30" s="154"/>
    </row>
    <row r="31" spans="1:12" ht="15.75" thickBot="1" x14ac:dyDescent="0.3">
      <c r="A31" s="87"/>
      <c r="B31" s="87"/>
      <c r="C31" s="24"/>
      <c r="D31" s="14"/>
      <c r="E31" s="64">
        <f t="shared" si="5"/>
        <v>0</v>
      </c>
      <c r="F31" s="120"/>
      <c r="G31" s="2"/>
      <c r="H31" s="2"/>
      <c r="I31" s="1"/>
      <c r="J31" s="14"/>
      <c r="K31" s="45">
        <f t="shared" si="4"/>
        <v>0</v>
      </c>
      <c r="L31" s="154"/>
    </row>
    <row r="32" spans="1:12" ht="15.75" thickBot="1" x14ac:dyDescent="0.3">
      <c r="A32" s="264"/>
      <c r="B32" s="264"/>
      <c r="C32" s="123"/>
      <c r="D32" s="143" t="s">
        <v>1</v>
      </c>
      <c r="E32" s="144">
        <f>SUM(E24:E31)</f>
        <v>0</v>
      </c>
      <c r="F32" s="124"/>
      <c r="G32" s="97"/>
      <c r="H32" s="110"/>
      <c r="I32" s="110"/>
      <c r="J32" s="146" t="s">
        <v>1</v>
      </c>
      <c r="K32" s="148">
        <f>SUM(K24:K31)</f>
        <v>0</v>
      </c>
      <c r="L32" s="154"/>
    </row>
    <row r="33" spans="1:12" ht="15.75" thickBot="1" x14ac:dyDescent="0.3">
      <c r="A33" s="97"/>
      <c r="B33" s="97"/>
      <c r="C33" s="97"/>
      <c r="D33" s="97"/>
      <c r="E33" s="97"/>
      <c r="F33" s="97"/>
      <c r="G33" s="97"/>
      <c r="H33" s="97"/>
      <c r="I33" s="97"/>
      <c r="J33" s="97"/>
      <c r="K33" s="97"/>
      <c r="L33" s="154"/>
    </row>
    <row r="34" spans="1:12" ht="15.75" thickBot="1" x14ac:dyDescent="0.3">
      <c r="A34" s="97"/>
      <c r="B34" s="125"/>
      <c r="C34" s="125"/>
      <c r="D34" s="32" t="s">
        <v>88</v>
      </c>
      <c r="E34" s="42">
        <f>SUM(E32+E21+E11)</f>
        <v>0</v>
      </c>
      <c r="F34" s="121"/>
      <c r="G34" s="126"/>
      <c r="H34" s="126"/>
      <c r="I34" s="126"/>
      <c r="J34" s="31" t="s">
        <v>88</v>
      </c>
      <c r="K34" s="41">
        <f>SUM(K32+K21+K11)</f>
        <v>0</v>
      </c>
      <c r="L34" s="154"/>
    </row>
    <row r="35" spans="1:12" x14ac:dyDescent="0.25">
      <c r="A35" s="157"/>
      <c r="B35" s="157"/>
      <c r="C35" s="157"/>
      <c r="D35" s="157"/>
      <c r="E35" s="157"/>
      <c r="F35" s="157"/>
      <c r="G35" s="157"/>
      <c r="H35" s="157"/>
      <c r="I35" s="157"/>
      <c r="J35" s="157"/>
      <c r="K35" s="157"/>
      <c r="L35" s="158"/>
    </row>
  </sheetData>
  <sheetProtection algorithmName="SHA-512" hashValue="w35Ve/FoBzt+6ixs+idLWIk0FyauD8C0HfxbebYDKZM8dR85S6ZkwWiuO1D2jmQC8CdCha1joT/68PAKiDzn3g==" saltValue="bWQu8Rya/aRCTs8A3LGVqw==" spinCount="100000" sheet="1" objects="1" scenarios="1"/>
  <mergeCells count="7">
    <mergeCell ref="G1:K2"/>
    <mergeCell ref="A1:E2"/>
    <mergeCell ref="A32:B32"/>
    <mergeCell ref="A22:B22"/>
    <mergeCell ref="C22:D22"/>
    <mergeCell ref="A21:B21"/>
    <mergeCell ref="A11:B11"/>
  </mergeCells>
  <pageMargins left="0.70866141732283472" right="0.70866141732283472" top="0.74803149606299213" bottom="0.74803149606299213" header="0.31496062992125984" footer="0.31496062992125984"/>
  <pageSetup scale="6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37"/>
  <sheetViews>
    <sheetView zoomScale="85" zoomScaleNormal="85" workbookViewId="0">
      <selection activeCell="G43" sqref="G42:G43"/>
    </sheetView>
  </sheetViews>
  <sheetFormatPr defaultColWidth="46.42578125" defaultRowHeight="15" x14ac:dyDescent="0.25"/>
  <cols>
    <col min="1" max="1" width="48" style="159" bestFit="1" customWidth="1"/>
    <col min="2" max="2" width="14.140625" style="159" bestFit="1" customWidth="1"/>
    <col min="3" max="3" width="13.5703125" style="159" bestFit="1" customWidth="1"/>
    <col min="4" max="4" width="36.42578125" style="159" bestFit="1" customWidth="1"/>
    <col min="5" max="5" width="10.7109375" style="159" customWidth="1"/>
    <col min="6" max="6" width="31.5703125" style="159" bestFit="1" customWidth="1"/>
    <col min="7" max="7" width="12.140625" style="159" bestFit="1" customWidth="1"/>
    <col min="8" max="8" width="20" style="159" customWidth="1"/>
    <col min="9" max="16384" width="46.42578125" style="159"/>
  </cols>
  <sheetData>
    <row r="1" spans="1:8" ht="21.75" thickBot="1" x14ac:dyDescent="0.4">
      <c r="A1" s="267" t="s">
        <v>147</v>
      </c>
      <c r="B1" s="268"/>
      <c r="C1" s="268"/>
      <c r="D1" s="268"/>
      <c r="E1" s="97"/>
      <c r="F1" s="97"/>
      <c r="G1" s="97"/>
      <c r="H1" s="154"/>
    </row>
    <row r="2" spans="1:8" ht="15" customHeight="1" x14ac:dyDescent="0.25">
      <c r="A2" s="269" t="s">
        <v>50</v>
      </c>
      <c r="B2" s="270"/>
      <c r="C2" s="270"/>
      <c r="D2" s="270"/>
      <c r="E2" s="200"/>
      <c r="F2" s="200"/>
      <c r="G2" s="200"/>
      <c r="H2" s="154"/>
    </row>
    <row r="3" spans="1:8" x14ac:dyDescent="0.25">
      <c r="A3" s="271"/>
      <c r="B3" s="272"/>
      <c r="C3" s="272"/>
      <c r="D3" s="272"/>
      <c r="E3" s="200"/>
      <c r="F3" s="200"/>
      <c r="G3" s="200"/>
      <c r="H3" s="154"/>
    </row>
    <row r="4" spans="1:8" ht="15.75" thickBot="1" x14ac:dyDescent="0.3">
      <c r="A4" s="273"/>
      <c r="B4" s="274"/>
      <c r="C4" s="274"/>
      <c r="D4" s="274"/>
      <c r="E4" s="201"/>
      <c r="F4" s="201"/>
      <c r="G4" s="201"/>
      <c r="H4" s="154"/>
    </row>
    <row r="5" spans="1:8" x14ac:dyDescent="0.25">
      <c r="A5" s="25"/>
      <c r="B5" s="26"/>
      <c r="C5" s="26"/>
      <c r="D5" s="26"/>
      <c r="E5" s="201"/>
      <c r="F5" s="201"/>
      <c r="G5" s="201"/>
      <c r="H5" s="154"/>
    </row>
    <row r="6" spans="1:8" ht="15.75" thickBot="1" x14ac:dyDescent="0.3">
      <c r="A6" s="266" t="s">
        <v>51</v>
      </c>
      <c r="B6" s="266"/>
      <c r="C6" s="110"/>
      <c r="D6" s="202"/>
      <c r="E6" s="97"/>
      <c r="F6" s="275" t="s">
        <v>148</v>
      </c>
      <c r="G6" s="275"/>
      <c r="H6" s="154"/>
    </row>
    <row r="7" spans="1:8" x14ac:dyDescent="0.25">
      <c r="A7" s="23" t="s">
        <v>52</v>
      </c>
      <c r="B7" s="199" t="s">
        <v>149</v>
      </c>
      <c r="C7" s="110"/>
      <c r="D7" s="202"/>
      <c r="E7" s="97"/>
      <c r="F7" s="203" t="s">
        <v>8</v>
      </c>
      <c r="G7" s="204" t="s">
        <v>149</v>
      </c>
      <c r="H7" s="154"/>
    </row>
    <row r="8" spans="1:8" x14ac:dyDescent="0.25">
      <c r="A8" s="15" t="s">
        <v>53</v>
      </c>
      <c r="B8" s="198">
        <v>8</v>
      </c>
      <c r="C8" s="197"/>
      <c r="D8" s="202"/>
      <c r="E8" s="97"/>
      <c r="F8" s="205" t="s">
        <v>150</v>
      </c>
      <c r="G8" s="206">
        <v>35</v>
      </c>
      <c r="H8" s="154"/>
    </row>
    <row r="9" spans="1:8" x14ac:dyDescent="0.25">
      <c r="A9" s="15" t="s">
        <v>54</v>
      </c>
      <c r="B9" s="198">
        <v>10</v>
      </c>
      <c r="C9" s="196"/>
      <c r="D9" s="202"/>
      <c r="E9" s="202"/>
      <c r="F9" s="205" t="s">
        <v>151</v>
      </c>
      <c r="G9" s="206">
        <v>70</v>
      </c>
      <c r="H9" s="154"/>
    </row>
    <row r="10" spans="1:8" x14ac:dyDescent="0.25">
      <c r="A10" s="202"/>
      <c r="B10" s="202"/>
      <c r="C10" s="202"/>
      <c r="D10" s="202"/>
      <c r="E10" s="202"/>
      <c r="F10" s="205" t="s">
        <v>152</v>
      </c>
      <c r="G10" s="206">
        <v>6</v>
      </c>
      <c r="H10" s="154"/>
    </row>
    <row r="11" spans="1:8" ht="15.75" thickBot="1" x14ac:dyDescent="0.3">
      <c r="A11" s="276" t="s">
        <v>153</v>
      </c>
      <c r="B11" s="276"/>
      <c r="C11" s="276"/>
      <c r="D11" s="276"/>
      <c r="E11" s="202"/>
      <c r="F11" s="205" t="s">
        <v>154</v>
      </c>
      <c r="G11" s="206">
        <v>20</v>
      </c>
      <c r="H11" s="154"/>
    </row>
    <row r="12" spans="1:8" x14ac:dyDescent="0.25">
      <c r="A12" s="23" t="s">
        <v>55</v>
      </c>
      <c r="B12" s="23" t="s">
        <v>56</v>
      </c>
      <c r="C12" s="149" t="s">
        <v>149</v>
      </c>
      <c r="D12" s="277" t="s">
        <v>57</v>
      </c>
      <c r="E12" s="202"/>
      <c r="F12" s="205" t="s">
        <v>155</v>
      </c>
      <c r="G12" s="206">
        <v>25</v>
      </c>
      <c r="H12" s="154"/>
    </row>
    <row r="13" spans="1:8" x14ac:dyDescent="0.25">
      <c r="A13" s="16" t="s">
        <v>58</v>
      </c>
      <c r="B13" s="17" t="s">
        <v>59</v>
      </c>
      <c r="C13" s="18">
        <v>70</v>
      </c>
      <c r="D13" s="277"/>
      <c r="E13" s="202"/>
      <c r="F13" s="205" t="s">
        <v>156</v>
      </c>
      <c r="G13" s="206">
        <v>6</v>
      </c>
      <c r="H13" s="154"/>
    </row>
    <row r="14" spans="1:8" x14ac:dyDescent="0.25">
      <c r="A14" s="16" t="s">
        <v>60</v>
      </c>
      <c r="B14" s="17" t="s">
        <v>59</v>
      </c>
      <c r="C14" s="18">
        <v>85</v>
      </c>
      <c r="D14" s="277"/>
      <c r="E14" s="202"/>
      <c r="F14" s="205" t="s">
        <v>157</v>
      </c>
      <c r="G14" s="206">
        <v>6</v>
      </c>
      <c r="H14" s="154"/>
    </row>
    <row r="15" spans="1:8" x14ac:dyDescent="0.25">
      <c r="A15" s="16" t="s">
        <v>61</v>
      </c>
      <c r="B15" s="17" t="s">
        <v>62</v>
      </c>
      <c r="C15" s="18">
        <v>170</v>
      </c>
      <c r="D15" s="277"/>
      <c r="E15" s="202"/>
      <c r="F15" s="205" t="s">
        <v>158</v>
      </c>
      <c r="G15" s="206">
        <v>0</v>
      </c>
      <c r="H15" s="154"/>
    </row>
    <row r="16" spans="1:8" x14ac:dyDescent="0.25">
      <c r="A16" s="16" t="s">
        <v>63</v>
      </c>
      <c r="B16" s="17" t="s">
        <v>62</v>
      </c>
      <c r="C16" s="18">
        <v>185</v>
      </c>
      <c r="D16" s="278"/>
      <c r="E16" s="202"/>
      <c r="F16" s="205" t="s">
        <v>159</v>
      </c>
      <c r="G16" s="206">
        <v>0</v>
      </c>
      <c r="H16" s="154"/>
    </row>
    <row r="17" spans="1:8" x14ac:dyDescent="0.25">
      <c r="A17" s="202"/>
      <c r="B17" s="202"/>
      <c r="C17" s="202"/>
      <c r="D17" s="202"/>
      <c r="E17" s="202"/>
      <c r="F17" s="205" t="s">
        <v>160</v>
      </c>
      <c r="G17" s="206">
        <v>65</v>
      </c>
      <c r="H17" s="154"/>
    </row>
    <row r="18" spans="1:8" ht="15.75" thickBot="1" x14ac:dyDescent="0.3">
      <c r="A18" s="276" t="s">
        <v>161</v>
      </c>
      <c r="B18" s="279"/>
      <c r="C18" s="279"/>
      <c r="D18" s="279"/>
      <c r="E18" s="202"/>
      <c r="F18" s="207" t="s">
        <v>162</v>
      </c>
      <c r="G18" s="208">
        <v>40</v>
      </c>
      <c r="H18" s="154"/>
    </row>
    <row r="19" spans="1:8" ht="15.75" thickBot="1" x14ac:dyDescent="0.3">
      <c r="A19" s="23" t="s">
        <v>55</v>
      </c>
      <c r="B19" s="23" t="s">
        <v>56</v>
      </c>
      <c r="C19" s="149" t="s">
        <v>149</v>
      </c>
      <c r="D19" s="277" t="s">
        <v>64</v>
      </c>
      <c r="E19" s="202"/>
      <c r="F19" s="209"/>
      <c r="G19" s="210"/>
      <c r="H19" s="154"/>
    </row>
    <row r="20" spans="1:8" x14ac:dyDescent="0.25">
      <c r="A20" s="16" t="s">
        <v>58</v>
      </c>
      <c r="B20" s="17" t="s">
        <v>59</v>
      </c>
      <c r="C20" s="18">
        <v>60</v>
      </c>
      <c r="D20" s="277"/>
      <c r="E20" s="202"/>
      <c r="F20" s="280"/>
      <c r="G20" s="280"/>
      <c r="H20" s="154"/>
    </row>
    <row r="21" spans="1:8" x14ac:dyDescent="0.25">
      <c r="A21" s="16" t="s">
        <v>65</v>
      </c>
      <c r="B21" s="17" t="s">
        <v>59</v>
      </c>
      <c r="C21" s="18">
        <v>75</v>
      </c>
      <c r="D21" s="277"/>
      <c r="E21" s="202"/>
      <c r="F21" s="202"/>
      <c r="G21" s="202"/>
      <c r="H21" s="154"/>
    </row>
    <row r="22" spans="1:8" x14ac:dyDescent="0.25">
      <c r="A22" s="16" t="s">
        <v>61</v>
      </c>
      <c r="B22" s="17" t="s">
        <v>62</v>
      </c>
      <c r="C22" s="18">
        <v>150</v>
      </c>
      <c r="D22" s="277"/>
      <c r="E22" s="202"/>
      <c r="F22" s="202"/>
      <c r="G22" s="202"/>
      <c r="H22" s="154"/>
    </row>
    <row r="23" spans="1:8" x14ac:dyDescent="0.25">
      <c r="A23" s="16" t="s">
        <v>63</v>
      </c>
      <c r="B23" s="17" t="s">
        <v>62</v>
      </c>
      <c r="C23" s="18">
        <v>165</v>
      </c>
      <c r="D23" s="278"/>
      <c r="E23" s="202"/>
      <c r="F23" s="202"/>
      <c r="G23" s="202"/>
      <c r="H23" s="154"/>
    </row>
    <row r="24" spans="1:8" x14ac:dyDescent="0.25">
      <c r="A24" s="202"/>
      <c r="B24" s="202"/>
      <c r="C24" s="202"/>
      <c r="D24" s="202"/>
      <c r="E24" s="202"/>
      <c r="F24" s="202"/>
      <c r="G24" s="202"/>
      <c r="H24" s="154"/>
    </row>
    <row r="25" spans="1:8" ht="15.75" thickBot="1" x14ac:dyDescent="0.3">
      <c r="A25" s="276" t="s">
        <v>66</v>
      </c>
      <c r="B25" s="276"/>
      <c r="C25" s="276"/>
      <c r="D25" s="276"/>
      <c r="E25" s="202"/>
      <c r="F25" s="202"/>
      <c r="G25" s="202"/>
      <c r="H25" s="154"/>
    </row>
    <row r="26" spans="1:8" x14ac:dyDescent="0.25">
      <c r="A26" s="27" t="s">
        <v>67</v>
      </c>
      <c r="B26" s="28" t="s">
        <v>59</v>
      </c>
      <c r="C26" s="29">
        <v>40</v>
      </c>
      <c r="D26" s="281"/>
      <c r="E26" s="202"/>
      <c r="F26" s="202"/>
      <c r="G26" s="202"/>
      <c r="H26" s="154"/>
    </row>
    <row r="27" spans="1:8" ht="15.75" customHeight="1" x14ac:dyDescent="0.25">
      <c r="A27" s="16" t="s">
        <v>68</v>
      </c>
      <c r="B27" s="20" t="s">
        <v>62</v>
      </c>
      <c r="C27" s="21">
        <v>95</v>
      </c>
      <c r="D27" s="282"/>
      <c r="E27" s="202"/>
      <c r="F27" s="202"/>
      <c r="G27" s="202"/>
      <c r="H27" s="154"/>
    </row>
    <row r="28" spans="1:8" x14ac:dyDescent="0.25">
      <c r="A28" s="202"/>
      <c r="B28" s="202"/>
      <c r="C28" s="202"/>
      <c r="D28" s="202"/>
      <c r="E28" s="202"/>
      <c r="F28" s="202"/>
      <c r="G28" s="202"/>
      <c r="H28" s="154"/>
    </row>
    <row r="29" spans="1:8" ht="15.75" thickBot="1" x14ac:dyDescent="0.3">
      <c r="A29" s="266" t="s">
        <v>163</v>
      </c>
      <c r="B29" s="266"/>
      <c r="C29" s="266"/>
      <c r="D29" s="266"/>
      <c r="E29" s="202"/>
      <c r="F29" s="202"/>
      <c r="G29" s="202"/>
      <c r="H29" s="154"/>
    </row>
    <row r="30" spans="1:8" x14ac:dyDescent="0.25">
      <c r="A30" s="23" t="s">
        <v>69</v>
      </c>
      <c r="B30" s="30" t="s">
        <v>70</v>
      </c>
      <c r="C30" s="23" t="s">
        <v>69</v>
      </c>
      <c r="D30" s="23" t="s">
        <v>70</v>
      </c>
      <c r="E30" s="202"/>
      <c r="F30" s="202"/>
      <c r="G30" s="202"/>
      <c r="H30" s="154"/>
    </row>
    <row r="31" spans="1:8" x14ac:dyDescent="0.25">
      <c r="A31" s="17" t="s">
        <v>71</v>
      </c>
      <c r="B31" s="19">
        <v>190</v>
      </c>
      <c r="C31" s="17" t="s">
        <v>72</v>
      </c>
      <c r="D31" s="22">
        <v>360</v>
      </c>
      <c r="E31" s="202"/>
      <c r="F31" s="202"/>
      <c r="G31" s="202"/>
      <c r="H31" s="154"/>
    </row>
    <row r="32" spans="1:8" x14ac:dyDescent="0.25">
      <c r="A32" s="17" t="s">
        <v>73</v>
      </c>
      <c r="B32" s="19">
        <v>165</v>
      </c>
      <c r="C32" s="17" t="s">
        <v>74</v>
      </c>
      <c r="D32" s="19">
        <v>390</v>
      </c>
      <c r="E32" s="202"/>
      <c r="F32" s="202"/>
      <c r="G32" s="202"/>
      <c r="H32" s="154"/>
    </row>
    <row r="33" spans="1:8" x14ac:dyDescent="0.25">
      <c r="A33" s="17" t="s">
        <v>75</v>
      </c>
      <c r="B33" s="19">
        <v>280</v>
      </c>
      <c r="C33" s="17" t="s">
        <v>76</v>
      </c>
      <c r="D33" s="19">
        <v>390</v>
      </c>
      <c r="E33" s="202"/>
      <c r="F33" s="202"/>
      <c r="G33" s="202"/>
      <c r="H33" s="154"/>
    </row>
    <row r="34" spans="1:8" x14ac:dyDescent="0.25">
      <c r="A34" s="17" t="s">
        <v>77</v>
      </c>
      <c r="B34" s="19">
        <v>360</v>
      </c>
      <c r="C34" s="17" t="s">
        <v>78</v>
      </c>
      <c r="D34" s="19">
        <v>390</v>
      </c>
      <c r="E34" s="202"/>
      <c r="F34" s="202"/>
      <c r="G34" s="202"/>
      <c r="H34" s="154"/>
    </row>
    <row r="35" spans="1:8" x14ac:dyDescent="0.25">
      <c r="A35" s="17" t="s">
        <v>79</v>
      </c>
      <c r="B35" s="19">
        <v>390</v>
      </c>
      <c r="C35" s="17" t="s">
        <v>80</v>
      </c>
      <c r="D35" s="22">
        <v>390</v>
      </c>
      <c r="E35" s="202"/>
      <c r="F35" s="202"/>
      <c r="G35" s="202"/>
      <c r="H35" s="154"/>
    </row>
    <row r="36" spans="1:8" x14ac:dyDescent="0.25">
      <c r="A36" s="202"/>
      <c r="B36" s="202"/>
      <c r="C36" s="202"/>
      <c r="D36" s="202"/>
      <c r="E36" s="202"/>
      <c r="F36" s="202"/>
      <c r="G36" s="202"/>
      <c r="H36" s="154"/>
    </row>
    <row r="37" spans="1:8" x14ac:dyDescent="0.25">
      <c r="A37" s="211"/>
      <c r="B37" s="211"/>
      <c r="C37" s="211"/>
      <c r="D37" s="211"/>
      <c r="E37" s="211"/>
      <c r="F37" s="211"/>
      <c r="G37" s="211"/>
      <c r="H37" s="211"/>
    </row>
  </sheetData>
  <sheetProtection algorithmName="SHA-512" hashValue="4BTbuyJsEiei3El1pXZ3PHGQoX31jAYmxQO1tELw9dXhtnS02oZLvBAXCIQtCjPC4FUiHWp8CioTMd/yWLZflw==" saltValue="HVzlALHE0b30rzeJzAD5Ug==" spinCount="100000" sheet="1" objects="1" scenarios="1"/>
  <mergeCells count="12">
    <mergeCell ref="A29:D29"/>
    <mergeCell ref="A1:D1"/>
    <mergeCell ref="A2:D4"/>
    <mergeCell ref="A6:B6"/>
    <mergeCell ref="F6:G6"/>
    <mergeCell ref="A11:D11"/>
    <mergeCell ref="D12:D16"/>
    <mergeCell ref="A18:D18"/>
    <mergeCell ref="D19:D23"/>
    <mergeCell ref="F20:G20"/>
    <mergeCell ref="A25:D25"/>
    <mergeCell ref="D26:D27"/>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Totals</vt:lpstr>
      <vt:lpstr>Income &amp; Expenditure</vt:lpstr>
      <vt:lpstr>Trip Income &amp; Expenditure</vt:lpstr>
      <vt:lpstr>2015-16 Prices</vt:lpstr>
      <vt:lpstr>'Income &amp; Expenditure'!Print_Area</vt:lpstr>
      <vt:lpstr>Totals!Print_Area</vt:lpstr>
    </vt:vector>
  </TitlesOfParts>
  <Company>University of the West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Callum Gladwish</dc:creator>
  <cp:lastModifiedBy>Helen McCulloch</cp:lastModifiedBy>
  <dcterms:created xsi:type="dcterms:W3CDTF">2015-11-25T10:01:43Z</dcterms:created>
  <dcterms:modified xsi:type="dcterms:W3CDTF">2023-05-09T15:14:34Z</dcterms:modified>
</cp:coreProperties>
</file>